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5" windowWidth="15360" windowHeight="8790" tabRatio="870"/>
  </bookViews>
  <sheets>
    <sheet name="прил 6" sheetId="5" r:id="rId1"/>
    <sheet name="прил 7" sheetId="6" r:id="rId2"/>
  </sheets>
  <definedNames>
    <definedName name="_xlnm._FilterDatabase" localSheetId="0" hidden="1">'прил 6'!$A$9:$I$106</definedName>
    <definedName name="_xlnm._FilterDatabase" localSheetId="1" hidden="1">'прил 7'!$A$9:$K$105</definedName>
    <definedName name="_xlnm.Print_Area" localSheetId="0">'прил 6'!$A$1:$I$106</definedName>
  </definedNames>
  <calcPr calcId="125725"/>
</workbook>
</file>

<file path=xl/calcChain.xml><?xml version="1.0" encoding="utf-8"?>
<calcChain xmlns="http://schemas.openxmlformats.org/spreadsheetml/2006/main">
  <c r="G79" i="6"/>
  <c r="H79"/>
  <c r="F79"/>
  <c r="G71"/>
  <c r="H71"/>
  <c r="F71"/>
  <c r="G72"/>
  <c r="H72"/>
  <c r="F72"/>
  <c r="G76"/>
  <c r="G75" s="1"/>
  <c r="G74" s="1"/>
  <c r="G73" s="1"/>
  <c r="H76"/>
  <c r="H75" s="1"/>
  <c r="H74" s="1"/>
  <c r="H73" s="1"/>
  <c r="F76"/>
  <c r="F75" s="1"/>
  <c r="G28"/>
  <c r="G27" s="1"/>
  <c r="G26" s="1"/>
  <c r="G25" s="1"/>
  <c r="G24" s="1"/>
  <c r="H28"/>
  <c r="H27" s="1"/>
  <c r="H26" s="1"/>
  <c r="H25" s="1"/>
  <c r="H24" s="1"/>
  <c r="F28"/>
  <c r="F27" s="1"/>
  <c r="F26" s="1"/>
  <c r="F25" s="1"/>
  <c r="F24" s="1"/>
  <c r="G23"/>
  <c r="G22" s="1"/>
  <c r="G21" s="1"/>
  <c r="G20" s="1"/>
  <c r="G19" s="1"/>
  <c r="H23"/>
  <c r="H22" s="1"/>
  <c r="H21" s="1"/>
  <c r="H20" s="1"/>
  <c r="H19" s="1"/>
  <c r="F23"/>
  <c r="F22" s="1"/>
  <c r="F21" s="1"/>
  <c r="F20" s="1"/>
  <c r="F19" s="1"/>
  <c r="G18"/>
  <c r="G17" s="1"/>
  <c r="G16" s="1"/>
  <c r="G15" s="1"/>
  <c r="G14" s="1"/>
  <c r="H18"/>
  <c r="H17" s="1"/>
  <c r="H16" s="1"/>
  <c r="H15" s="1"/>
  <c r="H14" s="1"/>
  <c r="G78"/>
  <c r="G77" s="1"/>
  <c r="H78"/>
  <c r="H77" s="1"/>
  <c r="F78"/>
  <c r="F77" s="1"/>
  <c r="G84"/>
  <c r="G83" s="1"/>
  <c r="G82" s="1"/>
  <c r="G81" s="1"/>
  <c r="H84"/>
  <c r="H83" s="1"/>
  <c r="H82" s="1"/>
  <c r="H81" s="1"/>
  <c r="F84"/>
  <c r="F83" s="1"/>
  <c r="F82" s="1"/>
  <c r="F81" s="1"/>
  <c r="G89"/>
  <c r="G88" s="1"/>
  <c r="G87" s="1"/>
  <c r="G86" s="1"/>
  <c r="G85" s="1"/>
  <c r="H89"/>
  <c r="H88" s="1"/>
  <c r="H87" s="1"/>
  <c r="H86" s="1"/>
  <c r="H85" s="1"/>
  <c r="F89"/>
  <c r="F88" s="1"/>
  <c r="F87" s="1"/>
  <c r="F86" s="1"/>
  <c r="F85" s="1"/>
  <c r="G97"/>
  <c r="G96" s="1"/>
  <c r="G95" s="1"/>
  <c r="H97"/>
  <c r="H96" s="1"/>
  <c r="H95" s="1"/>
  <c r="G93"/>
  <c r="G92" s="1"/>
  <c r="G91" s="1"/>
  <c r="H93"/>
  <c r="H92" s="1"/>
  <c r="H91" s="1"/>
  <c r="F97"/>
  <c r="F95" s="1"/>
  <c r="F93"/>
  <c r="F92" s="1"/>
  <c r="F91" s="1"/>
  <c r="G103"/>
  <c r="G102" s="1"/>
  <c r="G101" s="1"/>
  <c r="G100" s="1"/>
  <c r="G99" s="1"/>
  <c r="H103"/>
  <c r="H102" s="1"/>
  <c r="H101" s="1"/>
  <c r="H100" s="1"/>
  <c r="H99" s="1"/>
  <c r="F103"/>
  <c r="F102" s="1"/>
  <c r="F101" s="1"/>
  <c r="F100" s="1"/>
  <c r="F99" s="1"/>
  <c r="G59"/>
  <c r="G58" s="1"/>
  <c r="H64"/>
  <c r="H63" s="1"/>
  <c r="H62" s="1"/>
  <c r="H61" s="1"/>
  <c r="H59" s="1"/>
  <c r="H58" s="1"/>
  <c r="F64"/>
  <c r="F63" s="1"/>
  <c r="G51"/>
  <c r="G50" s="1"/>
  <c r="G49" s="1"/>
  <c r="G48" s="1"/>
  <c r="G47" s="1"/>
  <c r="G46" s="1"/>
  <c r="H51"/>
  <c r="H50" s="1"/>
  <c r="H49" s="1"/>
  <c r="H48" s="1"/>
  <c r="H47" s="1"/>
  <c r="H46" s="1"/>
  <c r="F51"/>
  <c r="F50" s="1"/>
  <c r="F49" s="1"/>
  <c r="F48" s="1"/>
  <c r="F47" s="1"/>
  <c r="G45"/>
  <c r="G44" s="1"/>
  <c r="G43" s="1"/>
  <c r="G42" s="1"/>
  <c r="G41" s="1"/>
  <c r="H45"/>
  <c r="H44" s="1"/>
  <c r="H43" s="1"/>
  <c r="H42" s="1"/>
  <c r="H41" s="1"/>
  <c r="F45"/>
  <c r="F44" s="1"/>
  <c r="F43" s="1"/>
  <c r="F42" s="1"/>
  <c r="F41" s="1"/>
  <c r="G34"/>
  <c r="G33" s="1"/>
  <c r="G32" s="1"/>
  <c r="G31" s="1"/>
  <c r="G30" s="1"/>
  <c r="G29" s="1"/>
  <c r="H34"/>
  <c r="H33" s="1"/>
  <c r="H32" s="1"/>
  <c r="H31" s="1"/>
  <c r="H30" s="1"/>
  <c r="H29" s="1"/>
  <c r="F34"/>
  <c r="F33" s="1"/>
  <c r="F32" s="1"/>
  <c r="F31" s="1"/>
  <c r="F30" s="1"/>
  <c r="F18"/>
  <c r="F17" s="1"/>
  <c r="F16" s="1"/>
  <c r="F15" s="1"/>
  <c r="F14" s="1"/>
  <c r="I99" i="5"/>
  <c r="H103"/>
  <c r="H102" s="1"/>
  <c r="H101" s="1"/>
  <c r="H100" s="1"/>
  <c r="H99" s="1"/>
  <c r="I103"/>
  <c r="I102" s="1"/>
  <c r="I101" s="1"/>
  <c r="G103"/>
  <c r="G102" s="1"/>
  <c r="G101" s="1"/>
  <c r="G100" s="1"/>
  <c r="G99" s="1"/>
  <c r="G95"/>
  <c r="G94" s="1"/>
  <c r="G92" s="1"/>
  <c r="G91" s="1"/>
  <c r="G90" s="1"/>
  <c r="H88"/>
  <c r="H87" s="1"/>
  <c r="I88"/>
  <c r="I87" s="1"/>
  <c r="G88"/>
  <c r="G87" s="1"/>
  <c r="H85"/>
  <c r="H84" s="1"/>
  <c r="I85"/>
  <c r="I84" s="1"/>
  <c r="G85"/>
  <c r="G84" s="1"/>
  <c r="H78"/>
  <c r="H77" s="1"/>
  <c r="H76" s="1"/>
  <c r="I78"/>
  <c r="I77" s="1"/>
  <c r="I76" s="1"/>
  <c r="G78"/>
  <c r="G77" s="1"/>
  <c r="G76" s="1"/>
  <c r="H66"/>
  <c r="H65" s="1"/>
  <c r="H64" s="1"/>
  <c r="H63" s="1"/>
  <c r="H62" s="1"/>
  <c r="H61" s="1"/>
  <c r="I66"/>
  <c r="I65" s="1"/>
  <c r="I64" s="1"/>
  <c r="I63" s="1"/>
  <c r="I62" s="1"/>
  <c r="I61" s="1"/>
  <c r="H53"/>
  <c r="H52" s="1"/>
  <c r="H51" s="1"/>
  <c r="H50" s="1"/>
  <c r="H49" s="1"/>
  <c r="H48" s="1"/>
  <c r="I53"/>
  <c r="I52" s="1"/>
  <c r="I51" s="1"/>
  <c r="I50" s="1"/>
  <c r="I49" s="1"/>
  <c r="I48" s="1"/>
  <c r="G53"/>
  <c r="G52" s="1"/>
  <c r="G51" s="1"/>
  <c r="G50" s="1"/>
  <c r="G49" s="1"/>
  <c r="H46"/>
  <c r="I46"/>
  <c r="H44"/>
  <c r="I44"/>
  <c r="G46"/>
  <c r="G44"/>
  <c r="H34"/>
  <c r="H33" s="1"/>
  <c r="H32" s="1"/>
  <c r="I34"/>
  <c r="I33" s="1"/>
  <c r="I32" s="1"/>
  <c r="G34"/>
  <c r="G33" s="1"/>
  <c r="G32" s="1"/>
  <c r="H38"/>
  <c r="H37" s="1"/>
  <c r="H36" s="1"/>
  <c r="I38"/>
  <c r="I37" s="1"/>
  <c r="I36" s="1"/>
  <c r="G38"/>
  <c r="G37" s="1"/>
  <c r="G36" s="1"/>
  <c r="H16"/>
  <c r="H15" s="1"/>
  <c r="H14" s="1"/>
  <c r="H13" s="1"/>
  <c r="I16"/>
  <c r="I15" s="1"/>
  <c r="I14" s="1"/>
  <c r="H21"/>
  <c r="I21"/>
  <c r="I23"/>
  <c r="H30"/>
  <c r="H29" s="1"/>
  <c r="H28" s="1"/>
  <c r="H27" s="1"/>
  <c r="I30"/>
  <c r="I29" s="1"/>
  <c r="I28" s="1"/>
  <c r="I27" s="1"/>
  <c r="G30"/>
  <c r="G29" s="1"/>
  <c r="G28" s="1"/>
  <c r="G27" s="1"/>
  <c r="H25"/>
  <c r="I25"/>
  <c r="G25"/>
  <c r="G21"/>
  <c r="G16"/>
  <c r="G15" s="1"/>
  <c r="G14" s="1"/>
  <c r="G13" s="1"/>
  <c r="H70" i="6" l="1"/>
  <c r="H69" s="1"/>
  <c r="H68" s="1"/>
  <c r="H67" s="1"/>
  <c r="G70"/>
  <c r="G69" s="1"/>
  <c r="G68" s="1"/>
  <c r="G67" s="1"/>
  <c r="F70"/>
  <c r="F69" s="1"/>
  <c r="F68" s="1"/>
  <c r="F67" s="1"/>
  <c r="H90"/>
  <c r="F13"/>
  <c r="F12" s="1"/>
  <c r="G13"/>
  <c r="G12" s="1"/>
  <c r="H13"/>
  <c r="H12" s="1"/>
  <c r="G90"/>
  <c r="F90"/>
  <c r="H43" i="5"/>
  <c r="H42" s="1"/>
  <c r="H41" s="1"/>
  <c r="H40" s="1"/>
  <c r="I20"/>
  <c r="I19" s="1"/>
  <c r="I18" s="1"/>
  <c r="I12" s="1"/>
  <c r="I43"/>
  <c r="I42" s="1"/>
  <c r="I41" s="1"/>
  <c r="I40" s="1"/>
  <c r="G83"/>
  <c r="G82" s="1"/>
  <c r="G81" s="1"/>
  <c r="G80" s="1"/>
  <c r="G20"/>
  <c r="G19" s="1"/>
  <c r="G18" s="1"/>
  <c r="G12" s="1"/>
  <c r="H20"/>
  <c r="H19" s="1"/>
  <c r="H18" s="1"/>
  <c r="H12" s="1"/>
  <c r="G43"/>
  <c r="G42" s="1"/>
  <c r="G41" s="1"/>
  <c r="G40" s="1"/>
  <c r="I83"/>
  <c r="I82" s="1"/>
  <c r="I81" s="1"/>
  <c r="I75" s="1"/>
  <c r="I74" s="1"/>
  <c r="H83"/>
  <c r="H82" s="1"/>
  <c r="H81" s="1"/>
  <c r="H80" s="1"/>
  <c r="H66" i="6" l="1"/>
  <c r="H105" s="1"/>
  <c r="G66"/>
  <c r="G105" s="1"/>
  <c r="F66"/>
  <c r="F105" s="1"/>
  <c r="I80" i="5"/>
  <c r="H75"/>
  <c r="H74" s="1"/>
  <c r="H106" s="1"/>
  <c r="I106"/>
  <c r="G75"/>
  <c r="G74" s="1"/>
  <c r="G106" s="1"/>
</calcChain>
</file>

<file path=xl/sharedStrings.xml><?xml version="1.0" encoding="utf-8"?>
<sst xmlns="http://schemas.openxmlformats.org/spreadsheetml/2006/main" count="1002" uniqueCount="255">
  <si>
    <t>Приложение 6</t>
  </si>
  <si>
    <t>Межбюджетные трансферты</t>
  </si>
  <si>
    <t>500</t>
  </si>
  <si>
    <t>0409</t>
  </si>
  <si>
    <t>0503</t>
  </si>
  <si>
    <t>540</t>
  </si>
  <si>
    <t>Иные  межбюджетные трансферты</t>
  </si>
  <si>
    <t>Всего</t>
  </si>
  <si>
    <t xml:space="preserve">Обеспечение деятельности (оказание услуг) подведомственных учреждений 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</si>
  <si>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</si>
  <si>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</si>
  <si>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БЕЗОПАСНОСТЬ И ПРАВООХРАНИТЕЛЬНАЯ ДЕЯТЕЛЬНОСТЬ</t>
  </si>
  <si>
    <t>Целевая статья</t>
  </si>
  <si>
    <t>Вид расходов</t>
  </si>
  <si>
    <t>Коммунальное хозяйство</t>
  </si>
  <si>
    <t>Культура</t>
  </si>
  <si>
    <t>1100</t>
  </si>
  <si>
    <t>0111</t>
  </si>
  <si>
    <t>1105</t>
  </si>
  <si>
    <t>0200</t>
  </si>
  <si>
    <t>0203</t>
  </si>
  <si>
    <t>0300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</si>
  <si>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</si>
  <si>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</si>
  <si>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</si>
  <si>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</si>
  <si>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</si>
  <si>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/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</si>
  <si>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</si>
  <si>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</si>
  <si>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</si>
  <si>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</si>
  <si>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</si>
  <si>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</si>
  <si>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</si>
  <si>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</si>
  <si>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</si>
  <si>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0800</t>
  </si>
  <si>
    <t>0801</t>
  </si>
  <si>
    <t>0104</t>
  </si>
  <si>
    <t>0400</t>
  </si>
  <si>
    <t>№ строки</t>
  </si>
  <si>
    <t>1</t>
  </si>
  <si>
    <t>2</t>
  </si>
  <si>
    <t>3</t>
  </si>
  <si>
    <t>4</t>
  </si>
  <si>
    <t>5</t>
  </si>
  <si>
    <t>6</t>
  </si>
  <si>
    <t>7</t>
  </si>
  <si>
    <t>0100</t>
  </si>
  <si>
    <t>0102</t>
  </si>
  <si>
    <t>8</t>
  </si>
  <si>
    <t>9</t>
  </si>
  <si>
    <t>0106</t>
  </si>
  <si>
    <t>0500</t>
  </si>
  <si>
    <t>0502</t>
  </si>
  <si>
    <t xml:space="preserve">Руководство и управление в сфере установленных функций органов местного самоуправления </t>
  </si>
  <si>
    <t>Глава муниципального образования</t>
  </si>
  <si>
    <t>Непрограммные расходы  главы муниципального образования и местных администраций</t>
  </si>
  <si>
    <t>( руб.)</t>
  </si>
  <si>
    <t>834</t>
  </si>
  <si>
    <t xml:space="preserve"> 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</si>
  <si>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</si>
  <si>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ДРУГИЕ ОБЩЕГОСУДАРСТВЕННЫЕ ВОПРОСЫ</t>
  </si>
  <si>
    <t>0113</t>
  </si>
  <si>
    <t>НАЦИОНАЛЬНАЯ ЭКОНОМИКА</t>
  </si>
  <si>
    <t>Дорожное хозяйство (Дорожные фонды)</t>
  </si>
  <si>
    <t>Муниципальная подпрограмма "Содействие развитию и модернизации улично-дорожной сети муниципального образования"</t>
  </si>
  <si>
    <t>ЖИЛИЩНО-КОММУНАЛЬНОЕ ХОЗЯЙСТВО</t>
  </si>
  <si>
    <t xml:space="preserve">Благоустройство </t>
  </si>
  <si>
    <t>Муниципальная подпрограмма "Поддержка муниципальных проектов и мероприятий по благоустройству территорий"</t>
  </si>
  <si>
    <t>Муниципальная подпрограмма "Поддержка искусства и народного творчества"</t>
  </si>
  <si>
    <t>Субсидии бюджетным учреждениям на финансовое обеспечение муниципального задания на оказание муниципальных услуг</t>
  </si>
  <si>
    <t>611</t>
  </si>
  <si>
    <t>Предоставление субсидий бюджетам, автономным учреждениям и иным некоммерческим организациям</t>
  </si>
  <si>
    <t>600</t>
  </si>
  <si>
    <t>Субсидии бюджетам учреждений</t>
  </si>
  <si>
    <t>610</t>
  </si>
  <si>
    <t>800</t>
  </si>
  <si>
    <t>870</t>
  </si>
  <si>
    <t>Иные бюджетные ассигнования</t>
  </si>
  <si>
    <t>Резервные средства</t>
  </si>
  <si>
    <t>НАЦИОНАЛЬНАЯ ОБОРОНА</t>
  </si>
  <si>
    <t>ФИЗИЧЕСКАЯ КУЛЬТУРА И СПОРТ</t>
  </si>
  <si>
    <t>Дргие вопросы в области физической культуры и спорта</t>
  </si>
  <si>
    <t xml:space="preserve">КУЛЬТУРА, КИНЕМАТОГРАФИЯ </t>
  </si>
  <si>
    <t>Мобилизационная и вневойсковая подготовка</t>
  </si>
  <si>
    <t>Сумма на          2017 год</t>
  </si>
  <si>
    <t>Уплата налогов, сборов и иных платежей</t>
  </si>
  <si>
    <t>850</t>
  </si>
  <si>
    <t>Уплата прочих налогов, сборов и иных платежей</t>
  </si>
  <si>
    <t>852</t>
  </si>
  <si>
    <t>Сумма на          2018 год</t>
  </si>
  <si>
    <t>на 2017 год и плановый период на 2018-2019 годов.</t>
  </si>
  <si>
    <t>Сумма на          2019 год</t>
  </si>
  <si>
    <t>Ведомственная структура расходов  бюджета Успенского сельсовета</t>
  </si>
  <si>
    <t>10</t>
  </si>
  <si>
    <t>11</t>
  </si>
  <si>
    <t>12</t>
  </si>
  <si>
    <t>13</t>
  </si>
  <si>
    <t>14</t>
  </si>
  <si>
    <t>16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</si>
  <si>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</si>
  <si>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</si>
  <si>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</si>
  <si>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</si>
  <si>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</si>
  <si>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</si>
  <si>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</si>
  <si>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</si>
  <si>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</si>
  <si>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</si>
  <si>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</si>
  <si>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</si>
  <si>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</si>
  <si>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</si>
  <si>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</si>
  <si>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</si>
  <si>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</si>
  <si>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</si>
  <si>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</si>
  <si>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</si>
  <si>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</si>
  <si>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</si>
  <si>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</si>
  <si>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</si>
  <si>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</si>
  <si>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</si>
  <si>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</si>
  <si>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</si>
  <si>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</si>
  <si>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</si>
  <si>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</si>
  <si>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</si>
  <si>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</si>
  <si>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</si>
  <si>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</si>
  <si>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</si>
  <si>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</si>
  <si>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</si>
  <si>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</si>
  <si>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</si>
  <si>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</si>
  <si>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</si>
  <si>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</si>
  <si>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</si>
  <si>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</si>
  <si>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</si>
  <si>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</si>
  <si>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</si>
  <si>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</si>
  <si>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</si>
  <si>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</si>
  <si>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</si>
  <si>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</si>
  <si>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</si>
  <si>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</si>
  <si>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</si>
  <si>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</si>
  <si>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</si>
  <si>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</si>
  <si>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</si>
  <si>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Администрация Успенского сельсовета Ирбейского района Красноярского края</t>
  </si>
  <si>
    <t>Муниципальная подпрограмма "Защита от чрезвычайных ситуаций природного и техногенного характера и обеспечение безопасности населения Успенского сельсовета"</t>
  </si>
  <si>
    <t>1110000000</t>
  </si>
  <si>
    <t>1110004600</t>
  </si>
  <si>
    <t>1110007050</t>
  </si>
  <si>
    <t>1110075140</t>
  </si>
  <si>
    <t>1110051180</t>
  </si>
  <si>
    <t>0100000000</t>
  </si>
  <si>
    <t>0140000000</t>
  </si>
  <si>
    <t>0140028100</t>
  </si>
  <si>
    <t>0120000000</t>
  </si>
  <si>
    <t>0120060020</t>
  </si>
  <si>
    <t>0110000000</t>
  </si>
  <si>
    <t>0110005020</t>
  </si>
  <si>
    <t>0110060010</t>
  </si>
  <si>
    <t>0110060040</t>
  </si>
  <si>
    <t>0200000000</t>
  </si>
  <si>
    <t>0210000000</t>
  </si>
  <si>
    <t>0210044090</t>
  </si>
  <si>
    <t>0130000000</t>
  </si>
  <si>
    <t>0130004600</t>
  </si>
  <si>
    <t>Резервные фонды местных администраций</t>
  </si>
  <si>
    <t>Мероприятия по содержанию и ремонту автомобильных дорог и искусственных сооружений на них</t>
  </si>
  <si>
    <t>Организация содержания мест захоронения</t>
  </si>
  <si>
    <t>61</t>
  </si>
  <si>
    <t>62</t>
  </si>
  <si>
    <t>63</t>
  </si>
  <si>
    <t>64</t>
  </si>
  <si>
    <t>65</t>
  </si>
  <si>
    <t>66</t>
  </si>
  <si>
    <t>83</t>
  </si>
  <si>
    <t>Муниципальное мероприятие"Обеспечение питьевой водой населения сельсовета"</t>
  </si>
  <si>
    <t>Мероприятия по благоустройству городских и сельских поселений</t>
  </si>
  <si>
    <t>0110060000</t>
  </si>
  <si>
    <t>76</t>
  </si>
  <si>
    <t>Муниципальная программа"Содействие развитию муниципального образования Успенский сельсовет  "</t>
  </si>
  <si>
    <t>Муниципальная программа"Развитие культуры "</t>
  </si>
  <si>
    <t>Муниципальная программа"Содействие развитию муниципального образования Успенский сельсовет "</t>
  </si>
  <si>
    <t>Муниципальная подпрограмма "Развитие массовой физической культуры и сорта "</t>
  </si>
  <si>
    <t xml:space="preserve">Резервные фонды </t>
  </si>
  <si>
    <t>Приложение 7</t>
  </si>
  <si>
    <t xml:space="preserve">Распределение бюджетных ассигнований по целевым статьям (муниципальным программам   бюджета поселения и непрограммным направлениям деятельности), группам и подгруппам видов расходов, разделам, подразделам классификации расходов районного бюджета . </t>
  </si>
  <si>
    <t>расходов сельского бюджета на 2017 год  и плановый период 2018-2019 годов</t>
  </si>
  <si>
    <t>Муниципальная программа Успенского сельсовета "Содействие развитию муниципального образования Успенский сельсовет "</t>
  </si>
  <si>
    <t>Подпрограмма "Поддержка муниципальных проектов и мероприятий по благоустройству территорий""</t>
  </si>
  <si>
    <t>Муниципальное мероприятие "Обеспечение питьевой водой населения сельсовета"</t>
  </si>
  <si>
    <t xml:space="preserve">  </t>
  </si>
  <si>
    <t>Благоустройство</t>
  </si>
  <si>
    <t>Муниципальная подпрограмма"Содействие развитию и модернизации улично-дорожной сети муниципального образования"</t>
  </si>
  <si>
    <t>Дорожное хозяйство (дорожные фонды)</t>
  </si>
  <si>
    <t>Муниципальная подпрограмма "Развитие массовой физической культуры и спорта "</t>
  </si>
  <si>
    <t>Обеспечение деятельности подведомственных учреждений</t>
  </si>
  <si>
    <t>Расходы на выплаты персоналу 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</si>
  <si>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</si>
  <si>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</t>
  </si>
  <si>
    <t>ВСЕГО</t>
  </si>
  <si>
    <t>Осуществление полномочий по созданию и обеспечению деятельности административных комиссий</t>
  </si>
  <si>
    <t>Уличное освещение</t>
  </si>
  <si>
    <t>Другие общегосударственные вопросы</t>
  </si>
  <si>
    <t>схода граждан</t>
  </si>
  <si>
    <t>КУЛЬТУРА, КИНЕМАТОГРАФИЯ</t>
  </si>
  <si>
    <t>Осуществление первичного воинского учёта на территориях, где отсутствуют военные комиссариаты</t>
  </si>
  <si>
    <t>Резервные фонды</t>
  </si>
  <si>
    <t>Условно -утвержденные расходы</t>
  </si>
  <si>
    <t>Другие вопросы в области физической культуры и спорта</t>
  </si>
  <si>
    <t>к Решению</t>
  </si>
  <si>
    <t>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</t>
  </si>
  <si>
    <t>244</t>
  </si>
  <si>
    <t xml:space="preserve">Софинансирование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</t>
  </si>
  <si>
    <t>0120075080</t>
  </si>
  <si>
    <t>01200S5080</t>
  </si>
  <si>
    <t>Субсидии на обеспечение первичных мер пожарной безопасности</t>
  </si>
  <si>
    <t>0310</t>
  </si>
  <si>
    <t>0140074120</t>
  </si>
  <si>
    <t>5556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</si>
  <si>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</si>
  <si>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</si>
  <si>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</si>
  <si>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</si>
  <si>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</si>
  <si>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</si>
  <si>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</si>
  <si>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</si>
  <si>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</si>
  <si>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</si>
  <si>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</si>
  <si>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Софинансирование на обеспечение первичных мер пожарной безопасности</t>
  </si>
  <si>
    <t>01400S4120</t>
  </si>
  <si>
    <t>Региональные выплаты и выплаты, обеспечивающие уровень заработной платы работникам бюджетной сферы не ниже размера минимальной заработной платы</t>
  </si>
  <si>
    <t>0210010210</t>
  </si>
  <si>
    <t>95</t>
  </si>
  <si>
    <t>от  03.07.2017  № 17</t>
  </si>
  <si>
    <t>от 03.07.2017     № 17</t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</si>
</sst>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#,##0.0"/>
  </numFmts>
  <fonts count="20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8"/>
      <color indexed="8"/>
      <name val="Calibri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90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4" fontId="2" fillId="0" borderId="0" xfId="2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/>
    </xf>
    <xf numFmtId="4" fontId="11" fillId="0" borderId="0" xfId="1" applyNumberFormat="1" applyFont="1" applyFill="1" applyAlignment="1">
      <alignment horizontal="center" vertical="center"/>
    </xf>
    <xf numFmtId="4" fontId="11" fillId="0" borderId="0" xfId="2" applyNumberFormat="1" applyFont="1" applyFill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Alignment="1">
      <alignment horizontal="center" vertical="top"/>
    </xf>
    <xf numFmtId="0" fontId="9" fillId="0" borderId="0" xfId="0" applyNumberFormat="1" applyFont="1" applyFill="1"/>
    <xf numFmtId="49" fontId="9" fillId="0" borderId="0" xfId="0" applyNumberFormat="1" applyFont="1" applyFill="1" applyAlignment="1">
      <alignment horizontal="center"/>
    </xf>
    <xf numFmtId="49" fontId="9" fillId="0" borderId="0" xfId="0" applyNumberFormat="1" applyFont="1"/>
    <xf numFmtId="4" fontId="4" fillId="0" borderId="0" xfId="0" applyNumberFormat="1" applyFont="1" applyFill="1" applyAlignment="1">
      <alignment horizontal="right"/>
    </xf>
    <xf numFmtId="0" fontId="9" fillId="0" borderId="0" xfId="0" applyFont="1" applyFill="1"/>
    <xf numFmtId="4" fontId="9" fillId="0" borderId="0" xfId="1" applyNumberFormat="1" applyFont="1" applyFill="1" applyAlignment="1">
      <alignment horizontal="right"/>
    </xf>
    <xf numFmtId="49" fontId="15" fillId="0" borderId="0" xfId="0" applyNumberFormat="1" applyFont="1"/>
    <xf numFmtId="4" fontId="9" fillId="0" borderId="0" xfId="2" applyNumberFormat="1" applyFont="1" applyFill="1" applyAlignment="1">
      <alignment horizontal="right"/>
    </xf>
    <xf numFmtId="0" fontId="4" fillId="0" borderId="0" xfId="0" quotePrefix="1" applyFont="1" applyAlignment="1">
      <alignment wrapText="1"/>
    </xf>
    <xf numFmtId="4" fontId="4" fillId="0" borderId="0" xfId="0" quotePrefix="1" applyNumberFormat="1" applyFont="1" applyAlignment="1">
      <alignment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9" fillId="0" borderId="0" xfId="0" applyNumberFormat="1" applyFont="1" applyFill="1"/>
    <xf numFmtId="0" fontId="9" fillId="0" borderId="0" xfId="0" applyFont="1" applyFill="1" applyAlignment="1">
      <alignment horizontal="right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9" fillId="3" borderId="0" xfId="0" applyFont="1" applyFill="1"/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9" fontId="17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49" fontId="1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3" borderId="0" xfId="0" applyFont="1" applyFill="1"/>
    <xf numFmtId="0" fontId="16" fillId="0" borderId="0" xfId="0" applyFont="1" applyFill="1"/>
    <xf numFmtId="4" fontId="2" fillId="0" borderId="0" xfId="0" applyNumberFormat="1" applyFont="1" applyFill="1" applyAlignment="1">
      <alignment horizontal="left" vertical="center"/>
    </xf>
    <xf numFmtId="4" fontId="2" fillId="0" borderId="0" xfId="1" applyNumberFormat="1" applyFont="1" applyFill="1" applyAlignment="1">
      <alignment vertical="center"/>
    </xf>
    <xf numFmtId="4" fontId="2" fillId="0" borderId="0" xfId="1" applyNumberFormat="1" applyFont="1" applyFill="1" applyAlignment="1">
      <alignment horizontal="left" vertical="center"/>
    </xf>
    <xf numFmtId="4" fontId="2" fillId="0" borderId="0" xfId="2" applyNumberFormat="1" applyFont="1" applyFill="1" applyAlignment="1">
      <alignment horizontal="left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_Лист1_1" xfId="2"/>
  </cellStyles>
  <dxfs count="1">
    <dxf>
      <font>
        <color auto="1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0"/>
  <sheetViews>
    <sheetView tabSelected="1" view="pageBreakPreview" topLeftCell="A95" zoomScaleSheetLayoutView="100" workbookViewId="0">
      <selection activeCell="C3" sqref="C3"/>
    </sheetView>
  </sheetViews>
  <sheetFormatPr defaultColWidth="9.140625" defaultRowHeight="15.75"/>
  <cols>
    <col min="1" max="1" width="6.7109375" style="2" customWidth="1"/>
    <col min="2" max="2" width="44.42578125" style="3" customWidth="1"/>
    <col min="3" max="3" width="11.140625" style="4" customWidth="1"/>
    <col min="4" max="4" width="11.85546875" style="4" customWidth="1"/>
    <col min="5" max="5" width="11.5703125" style="5" customWidth="1"/>
    <col min="6" max="6" width="10.5703125" style="4" customWidth="1"/>
    <col min="7" max="9" width="15.5703125" style="9" customWidth="1"/>
    <col min="10" max="16384" width="9.140625" style="1"/>
  </cols>
  <sheetData>
    <row r="1" spans="1:13" ht="18.75">
      <c r="G1" s="6"/>
      <c r="H1" s="81" t="s">
        <v>0</v>
      </c>
      <c r="I1" s="18"/>
    </row>
    <row r="2" spans="1:13" ht="18.75">
      <c r="G2" s="7"/>
      <c r="H2" s="82" t="s">
        <v>227</v>
      </c>
      <c r="I2" s="19"/>
    </row>
    <row r="3" spans="1:13" ht="18.75">
      <c r="G3" s="7"/>
      <c r="H3" s="83" t="s">
        <v>221</v>
      </c>
      <c r="I3" s="19"/>
    </row>
    <row r="4" spans="1:13" ht="18.75">
      <c r="F4" s="10"/>
      <c r="G4" s="8"/>
      <c r="H4" s="84" t="s">
        <v>254</v>
      </c>
      <c r="I4" s="20"/>
    </row>
    <row r="6" spans="1:13" ht="18.75">
      <c r="A6" s="86" t="s">
        <v>95</v>
      </c>
      <c r="B6" s="86"/>
      <c r="C6" s="86"/>
      <c r="D6" s="86"/>
      <c r="E6" s="86"/>
      <c r="F6" s="86"/>
      <c r="G6" s="86"/>
      <c r="H6" s="86"/>
      <c r="I6" s="86"/>
    </row>
    <row r="7" spans="1:13" ht="18.75">
      <c r="A7" s="86" t="s">
        <v>93</v>
      </c>
      <c r="B7" s="86"/>
      <c r="C7" s="86"/>
      <c r="D7" s="86"/>
      <c r="E7" s="86"/>
      <c r="F7" s="86"/>
      <c r="G7" s="86"/>
      <c r="H7" s="86"/>
      <c r="I7" s="86"/>
    </row>
    <row r="8" spans="1:13">
      <c r="I8" s="9" t="s">
        <v>59</v>
      </c>
    </row>
    <row r="9" spans="1:13" ht="38.25">
      <c r="A9" s="11" t="s">
        <v>41</v>
      </c>
      <c r="B9" s="11" t="s">
        <v>24</v>
      </c>
      <c r="C9" s="12" t="s">
        <v>25</v>
      </c>
      <c r="D9" s="12" t="s">
        <v>26</v>
      </c>
      <c r="E9" s="12" t="s">
        <v>12</v>
      </c>
      <c r="F9" s="12" t="s">
        <v>13</v>
      </c>
      <c r="G9" s="16" t="s">
        <v>87</v>
      </c>
      <c r="H9" s="16" t="s">
        <v>92</v>
      </c>
      <c r="I9" s="16" t="s">
        <v>94</v>
      </c>
    </row>
    <row r="10" spans="1:13">
      <c r="A10" s="13" t="s">
        <v>42</v>
      </c>
      <c r="B10" s="12" t="s">
        <v>43</v>
      </c>
      <c r="C10" s="13" t="s">
        <v>44</v>
      </c>
      <c r="D10" s="12" t="s">
        <v>45</v>
      </c>
      <c r="E10" s="13" t="s">
        <v>46</v>
      </c>
      <c r="F10" s="12" t="s">
        <v>47</v>
      </c>
      <c r="G10" s="13" t="s">
        <v>48</v>
      </c>
      <c r="H10" s="12" t="s">
        <v>51</v>
      </c>
      <c r="I10" s="13" t="s">
        <v>52</v>
      </c>
    </row>
    <row r="11" spans="1:13" ht="30.75" customHeight="1">
      <c r="A11" s="12" t="s">
        <v>42</v>
      </c>
      <c r="B11" s="26" t="s">
        <v>162</v>
      </c>
      <c r="C11" s="12" t="s">
        <v>60</v>
      </c>
      <c r="D11" s="12"/>
      <c r="E11" s="25"/>
      <c r="F11" s="12"/>
      <c r="G11" s="22"/>
      <c r="H11" s="22"/>
      <c r="I11" s="22"/>
    </row>
    <row r="12" spans="1:13">
      <c r="A12" s="12" t="s">
        <v>43</v>
      </c>
      <c r="B12" s="14" t="s">
        <v>28</v>
      </c>
      <c r="C12" s="12" t="s">
        <v>60</v>
      </c>
      <c r="D12" s="12" t="s">
        <v>49</v>
      </c>
      <c r="E12" s="25" t="s">
        <v>27</v>
      </c>
      <c r="F12" s="12" t="s">
        <v>27</v>
      </c>
      <c r="G12" s="16">
        <f>G13+G18+G27+G32+G36</f>
        <v>1454945.8599999999</v>
      </c>
      <c r="H12" s="16">
        <f t="shared" ref="H12:I12" si="0">H13+H18+H27+H32+H36</f>
        <v>1431016</v>
      </c>
      <c r="I12" s="16">
        <f t="shared" si="0"/>
        <v>1431016</v>
      </c>
    </row>
    <row r="13" spans="1:13" ht="38.25">
      <c r="A13" s="12" t="s">
        <v>44</v>
      </c>
      <c r="B13" s="14" t="s">
        <v>22</v>
      </c>
      <c r="C13" s="12" t="s">
        <v>60</v>
      </c>
      <c r="D13" s="12" t="s">
        <v>50</v>
      </c>
      <c r="E13" s="25" t="s">
        <v>27</v>
      </c>
      <c r="F13" s="12" t="s">
        <v>61</v>
      </c>
      <c r="G13" s="16">
        <f>G14</f>
        <v>584313</v>
      </c>
      <c r="H13" s="16">
        <f>H14</f>
        <v>584313</v>
      </c>
      <c r="I13" s="16">
        <v>584313</v>
      </c>
    </row>
    <row r="14" spans="1:13" ht="25.5">
      <c r="A14" s="12" t="s">
        <v>45</v>
      </c>
      <c r="B14" s="14" t="s">
        <v>58</v>
      </c>
      <c r="C14" s="12" t="s">
        <v>60</v>
      </c>
      <c r="D14" s="12" t="s">
        <v>50</v>
      </c>
      <c r="E14" s="12" t="s">
        <v>164</v>
      </c>
      <c r="F14" s="12" t="s">
        <v>27</v>
      </c>
      <c r="G14" s="16">
        <f>G15</f>
        <v>584313</v>
      </c>
      <c r="H14" s="16">
        <f t="shared" ref="H14:I16" si="1">H15</f>
        <v>584313</v>
      </c>
      <c r="I14" s="16">
        <f t="shared" si="1"/>
        <v>584313</v>
      </c>
    </row>
    <row r="15" spans="1:13">
      <c r="A15" s="12" t="s">
        <v>46</v>
      </c>
      <c r="B15" s="14" t="s">
        <v>57</v>
      </c>
      <c r="C15" s="12" t="s">
        <v>60</v>
      </c>
      <c r="D15" s="12" t="s">
        <v>50</v>
      </c>
      <c r="E15" s="12" t="s">
        <v>165</v>
      </c>
      <c r="F15" s="12" t="s">
        <v>27</v>
      </c>
      <c r="G15" s="16">
        <f>G16</f>
        <v>584313</v>
      </c>
      <c r="H15" s="16">
        <f t="shared" si="1"/>
        <v>584313</v>
      </c>
      <c r="I15" s="16">
        <f t="shared" si="1"/>
        <v>584313</v>
      </c>
    </row>
    <row r="16" spans="1:13" ht="63.75">
      <c r="A16" s="12" t="s">
        <v>47</v>
      </c>
      <c r="B16" s="14" t="s">
        <v>29</v>
      </c>
      <c r="C16" s="12" t="s">
        <v>60</v>
      </c>
      <c r="D16" s="12" t="s">
        <v>50</v>
      </c>
      <c r="E16" s="12" t="s">
        <v>165</v>
      </c>
      <c r="F16" s="12" t="s">
        <v>30</v>
      </c>
      <c r="G16" s="16">
        <f>G17</f>
        <v>584313</v>
      </c>
      <c r="H16" s="16">
        <f t="shared" si="1"/>
        <v>584313</v>
      </c>
      <c r="I16" s="16">
        <f t="shared" si="1"/>
        <v>584313</v>
      </c>
      <c r="J16" s="1" t="s">
        <v>61</v>
      </c>
      <c r="M16" s="1" t="s">
        <v>61</v>
      </c>
    </row>
    <row r="17" spans="1:13" ht="25.5">
      <c r="A17" s="12" t="s">
        <v>48</v>
      </c>
      <c r="B17" s="14" t="s">
        <v>31</v>
      </c>
      <c r="C17" s="12" t="s">
        <v>60</v>
      </c>
      <c r="D17" s="12" t="s">
        <v>50</v>
      </c>
      <c r="E17" s="12" t="s">
        <v>165</v>
      </c>
      <c r="F17" s="12" t="s">
        <v>32</v>
      </c>
      <c r="G17" s="16">
        <v>584313</v>
      </c>
      <c r="H17" s="16">
        <v>584313</v>
      </c>
      <c r="I17" s="16">
        <v>584313</v>
      </c>
    </row>
    <row r="18" spans="1:13" ht="51">
      <c r="A18" s="12" t="s">
        <v>51</v>
      </c>
      <c r="B18" s="14" t="s">
        <v>23</v>
      </c>
      <c r="C18" s="12" t="s">
        <v>60</v>
      </c>
      <c r="D18" s="12" t="s">
        <v>39</v>
      </c>
      <c r="E18" s="12"/>
      <c r="F18" s="12" t="s">
        <v>61</v>
      </c>
      <c r="G18" s="16">
        <f>G19</f>
        <v>852923.86</v>
      </c>
      <c r="H18" s="16">
        <f t="shared" ref="H18:I18" si="2">H19</f>
        <v>828994</v>
      </c>
      <c r="I18" s="16">
        <f t="shared" si="2"/>
        <v>828994</v>
      </c>
      <c r="J18" s="1" t="s">
        <v>61</v>
      </c>
      <c r="L18" s="1" t="s">
        <v>61</v>
      </c>
    </row>
    <row r="19" spans="1:13" ht="25.5">
      <c r="A19" s="12" t="s">
        <v>52</v>
      </c>
      <c r="B19" s="14" t="s">
        <v>58</v>
      </c>
      <c r="C19" s="12" t="s">
        <v>60</v>
      </c>
      <c r="D19" s="12" t="s">
        <v>39</v>
      </c>
      <c r="E19" s="12" t="s">
        <v>164</v>
      </c>
      <c r="F19" s="12" t="s">
        <v>27</v>
      </c>
      <c r="G19" s="16">
        <f>G20</f>
        <v>852923.86</v>
      </c>
      <c r="H19" s="16">
        <f t="shared" ref="H19:I19" si="3">H20</f>
        <v>828994</v>
      </c>
      <c r="I19" s="16">
        <f t="shared" si="3"/>
        <v>828994</v>
      </c>
      <c r="M19" s="1" t="s">
        <v>61</v>
      </c>
    </row>
    <row r="20" spans="1:13" ht="25.5">
      <c r="A20" s="12" t="s">
        <v>96</v>
      </c>
      <c r="B20" s="14" t="s">
        <v>56</v>
      </c>
      <c r="C20" s="12" t="s">
        <v>60</v>
      </c>
      <c r="D20" s="12" t="s">
        <v>39</v>
      </c>
      <c r="E20" s="12" t="s">
        <v>165</v>
      </c>
      <c r="F20" s="12" t="s">
        <v>27</v>
      </c>
      <c r="G20" s="16">
        <f>G21+G23+G25</f>
        <v>852923.86</v>
      </c>
      <c r="H20" s="16">
        <f t="shared" ref="H20:I20" si="4">H21+H23+H25</f>
        <v>828994</v>
      </c>
      <c r="I20" s="16">
        <f t="shared" si="4"/>
        <v>828994</v>
      </c>
    </row>
    <row r="21" spans="1:13" ht="63.75">
      <c r="A21" s="12" t="s">
        <v>97</v>
      </c>
      <c r="B21" s="14" t="s">
        <v>29</v>
      </c>
      <c r="C21" s="12" t="s">
        <v>60</v>
      </c>
      <c r="D21" s="12" t="s">
        <v>39</v>
      </c>
      <c r="E21" s="12" t="s">
        <v>165</v>
      </c>
      <c r="F21" s="12" t="s">
        <v>30</v>
      </c>
      <c r="G21" s="16">
        <f>G22</f>
        <v>433444</v>
      </c>
      <c r="H21" s="16">
        <f t="shared" ref="H21:I21" si="5">H22</f>
        <v>433444</v>
      </c>
      <c r="I21" s="16">
        <f t="shared" si="5"/>
        <v>433444</v>
      </c>
      <c r="J21" s="1" t="s">
        <v>61</v>
      </c>
    </row>
    <row r="22" spans="1:13" ht="25.5">
      <c r="A22" s="12" t="s">
        <v>98</v>
      </c>
      <c r="B22" s="14" t="s">
        <v>31</v>
      </c>
      <c r="C22" s="12" t="s">
        <v>60</v>
      </c>
      <c r="D22" s="12" t="s">
        <v>39</v>
      </c>
      <c r="E22" s="12" t="s">
        <v>165</v>
      </c>
      <c r="F22" s="12" t="s">
        <v>32</v>
      </c>
      <c r="G22" s="16">
        <v>433444</v>
      </c>
      <c r="H22" s="16">
        <v>433444</v>
      </c>
      <c r="I22" s="16">
        <v>433444</v>
      </c>
      <c r="M22" s="1" t="s">
        <v>61</v>
      </c>
    </row>
    <row r="23" spans="1:13" ht="25.5">
      <c r="A23" s="12" t="s">
        <v>99</v>
      </c>
      <c r="B23" s="14" t="s">
        <v>33</v>
      </c>
      <c r="C23" s="12" t="s">
        <v>60</v>
      </c>
      <c r="D23" s="12" t="s">
        <v>39</v>
      </c>
      <c r="E23" s="12" t="s">
        <v>165</v>
      </c>
      <c r="F23" s="12" t="s">
        <v>34</v>
      </c>
      <c r="G23" s="16">
        <v>409479.86</v>
      </c>
      <c r="H23" s="16">
        <v>385550</v>
      </c>
      <c r="I23" s="16">
        <f t="shared" ref="I23" si="6">I24</f>
        <v>385550</v>
      </c>
      <c r="J23" s="1" t="s">
        <v>61</v>
      </c>
      <c r="M23" s="1" t="s">
        <v>61</v>
      </c>
    </row>
    <row r="24" spans="1:13" ht="38.25">
      <c r="A24" s="12" t="s">
        <v>100</v>
      </c>
      <c r="B24" s="14" t="s">
        <v>35</v>
      </c>
      <c r="C24" s="12" t="s">
        <v>60</v>
      </c>
      <c r="D24" s="12" t="s">
        <v>39</v>
      </c>
      <c r="E24" s="12" t="s">
        <v>165</v>
      </c>
      <c r="F24" s="12" t="s">
        <v>36</v>
      </c>
      <c r="G24" s="16">
        <v>409479.86</v>
      </c>
      <c r="H24" s="16">
        <v>385550</v>
      </c>
      <c r="I24" s="16">
        <v>385550</v>
      </c>
      <c r="J24" s="1" t="s">
        <v>61</v>
      </c>
      <c r="L24" s="1" t="s">
        <v>61</v>
      </c>
    </row>
    <row r="25" spans="1:13">
      <c r="A25" s="12" t="s">
        <v>102</v>
      </c>
      <c r="B25" s="14" t="s">
        <v>88</v>
      </c>
      <c r="C25" s="12" t="s">
        <v>60</v>
      </c>
      <c r="D25" s="12" t="s">
        <v>39</v>
      </c>
      <c r="E25" s="12" t="s">
        <v>165</v>
      </c>
      <c r="F25" s="12" t="s">
        <v>89</v>
      </c>
      <c r="G25" s="16">
        <f>G26</f>
        <v>10000</v>
      </c>
      <c r="H25" s="16">
        <f t="shared" ref="H25:I25" si="7">H26</f>
        <v>10000</v>
      </c>
      <c r="I25" s="16">
        <f t="shared" si="7"/>
        <v>10000</v>
      </c>
    </row>
    <row r="26" spans="1:13">
      <c r="A26" s="12" t="s">
        <v>101</v>
      </c>
      <c r="B26" s="14" t="s">
        <v>90</v>
      </c>
      <c r="C26" s="12" t="s">
        <v>60</v>
      </c>
      <c r="D26" s="12" t="s">
        <v>39</v>
      </c>
      <c r="E26" s="12" t="s">
        <v>165</v>
      </c>
      <c r="F26" s="12" t="s">
        <v>91</v>
      </c>
      <c r="G26" s="16">
        <v>10000</v>
      </c>
      <c r="H26" s="16">
        <v>10000</v>
      </c>
      <c r="I26" s="16">
        <v>10000</v>
      </c>
    </row>
    <row r="27" spans="1:13" ht="38.25">
      <c r="A27" s="12" t="s">
        <v>103</v>
      </c>
      <c r="B27" s="14" t="s">
        <v>62</v>
      </c>
      <c r="C27" s="12" t="s">
        <v>60</v>
      </c>
      <c r="D27" s="12" t="s">
        <v>53</v>
      </c>
      <c r="E27" s="12"/>
      <c r="F27" s="12"/>
      <c r="G27" s="16">
        <f>G28</f>
        <v>15309</v>
      </c>
      <c r="H27" s="16">
        <f t="shared" ref="H27:I27" si="8">H28</f>
        <v>15309</v>
      </c>
      <c r="I27" s="16">
        <f t="shared" si="8"/>
        <v>15309</v>
      </c>
      <c r="J27" s="1" t="s">
        <v>61</v>
      </c>
    </row>
    <row r="28" spans="1:13" ht="25.5">
      <c r="A28" s="12" t="s">
        <v>104</v>
      </c>
      <c r="B28" s="14" t="s">
        <v>58</v>
      </c>
      <c r="C28" s="12" t="s">
        <v>60</v>
      </c>
      <c r="D28" s="12" t="s">
        <v>53</v>
      </c>
      <c r="E28" s="12" t="s">
        <v>164</v>
      </c>
      <c r="F28" s="12"/>
      <c r="G28" s="16">
        <f>G29</f>
        <v>15309</v>
      </c>
      <c r="H28" s="16">
        <f t="shared" ref="H28:I28" si="9">H29</f>
        <v>15309</v>
      </c>
      <c r="I28" s="16">
        <f t="shared" si="9"/>
        <v>15309</v>
      </c>
    </row>
    <row r="29" spans="1:13" ht="25.5">
      <c r="A29" s="12" t="s">
        <v>105</v>
      </c>
      <c r="B29" s="14" t="s">
        <v>56</v>
      </c>
      <c r="C29" s="12" t="s">
        <v>60</v>
      </c>
      <c r="D29" s="12" t="s">
        <v>53</v>
      </c>
      <c r="E29" s="12" t="s">
        <v>165</v>
      </c>
      <c r="F29" s="12"/>
      <c r="G29" s="16">
        <f>G30</f>
        <v>15309</v>
      </c>
      <c r="H29" s="16">
        <f t="shared" ref="H29:I29" si="10">H30</f>
        <v>15309</v>
      </c>
      <c r="I29" s="16">
        <f t="shared" si="10"/>
        <v>15309</v>
      </c>
      <c r="L29" s="1" t="s">
        <v>61</v>
      </c>
    </row>
    <row r="30" spans="1:13">
      <c r="A30" s="12" t="s">
        <v>106</v>
      </c>
      <c r="B30" s="14" t="s">
        <v>1</v>
      </c>
      <c r="C30" s="12" t="s">
        <v>60</v>
      </c>
      <c r="D30" s="12" t="s">
        <v>53</v>
      </c>
      <c r="E30" s="12" t="s">
        <v>165</v>
      </c>
      <c r="F30" s="12" t="s">
        <v>2</v>
      </c>
      <c r="G30" s="16">
        <f>G31</f>
        <v>15309</v>
      </c>
      <c r="H30" s="16">
        <f t="shared" ref="H30:I30" si="11">H31</f>
        <v>15309</v>
      </c>
      <c r="I30" s="16">
        <f t="shared" si="11"/>
        <v>15309</v>
      </c>
    </row>
    <row r="31" spans="1:13">
      <c r="A31" s="12" t="s">
        <v>107</v>
      </c>
      <c r="B31" s="14" t="s">
        <v>6</v>
      </c>
      <c r="C31" s="12" t="s">
        <v>60</v>
      </c>
      <c r="D31" s="12" t="s">
        <v>53</v>
      </c>
      <c r="E31" s="12" t="s">
        <v>165</v>
      </c>
      <c r="F31" s="12" t="s">
        <v>5</v>
      </c>
      <c r="G31" s="16">
        <v>15309</v>
      </c>
      <c r="H31" s="16">
        <v>15309</v>
      </c>
      <c r="I31" s="16">
        <v>15309</v>
      </c>
    </row>
    <row r="32" spans="1:13">
      <c r="A32" s="12" t="s">
        <v>108</v>
      </c>
      <c r="B32" s="14" t="s">
        <v>201</v>
      </c>
      <c r="C32" s="12" t="s">
        <v>60</v>
      </c>
      <c r="D32" s="12" t="s">
        <v>17</v>
      </c>
      <c r="E32" s="12"/>
      <c r="F32" s="12"/>
      <c r="G32" s="16">
        <f>G33</f>
        <v>2000</v>
      </c>
      <c r="H32" s="16">
        <f t="shared" ref="H32:I34" si="12">H33</f>
        <v>2000</v>
      </c>
      <c r="I32" s="16">
        <f t="shared" si="12"/>
        <v>2000</v>
      </c>
    </row>
    <row r="33" spans="1:14">
      <c r="A33" s="12" t="s">
        <v>109</v>
      </c>
      <c r="B33" s="14" t="s">
        <v>183</v>
      </c>
      <c r="C33" s="12" t="s">
        <v>60</v>
      </c>
      <c r="D33" s="12" t="s">
        <v>17</v>
      </c>
      <c r="E33" s="12" t="s">
        <v>166</v>
      </c>
      <c r="F33" s="12"/>
      <c r="G33" s="16">
        <f>G34</f>
        <v>2000</v>
      </c>
      <c r="H33" s="16">
        <f t="shared" si="12"/>
        <v>2000</v>
      </c>
      <c r="I33" s="16">
        <f t="shared" si="12"/>
        <v>2000</v>
      </c>
    </row>
    <row r="34" spans="1:14">
      <c r="A34" s="12" t="s">
        <v>110</v>
      </c>
      <c r="B34" s="14" t="s">
        <v>80</v>
      </c>
      <c r="C34" s="12" t="s">
        <v>60</v>
      </c>
      <c r="D34" s="12" t="s">
        <v>17</v>
      </c>
      <c r="E34" s="12" t="s">
        <v>166</v>
      </c>
      <c r="F34" s="12" t="s">
        <v>78</v>
      </c>
      <c r="G34" s="16">
        <f>G35</f>
        <v>2000</v>
      </c>
      <c r="H34" s="16">
        <f t="shared" si="12"/>
        <v>2000</v>
      </c>
      <c r="I34" s="16">
        <f t="shared" si="12"/>
        <v>2000</v>
      </c>
    </row>
    <row r="35" spans="1:14">
      <c r="A35" s="12" t="s">
        <v>111</v>
      </c>
      <c r="B35" s="14" t="s">
        <v>81</v>
      </c>
      <c r="C35" s="12" t="s">
        <v>60</v>
      </c>
      <c r="D35" s="12" t="s">
        <v>17</v>
      </c>
      <c r="E35" s="12" t="s">
        <v>166</v>
      </c>
      <c r="F35" s="12" t="s">
        <v>79</v>
      </c>
      <c r="G35" s="16">
        <v>2000</v>
      </c>
      <c r="H35" s="16">
        <v>2000</v>
      </c>
      <c r="I35" s="16">
        <v>2000</v>
      </c>
      <c r="N35" s="1" t="s">
        <v>61</v>
      </c>
    </row>
    <row r="36" spans="1:14">
      <c r="A36" s="12" t="s">
        <v>112</v>
      </c>
      <c r="B36" s="14" t="s">
        <v>63</v>
      </c>
      <c r="C36" s="12" t="s">
        <v>60</v>
      </c>
      <c r="D36" s="12" t="s">
        <v>64</v>
      </c>
      <c r="E36" s="12"/>
      <c r="F36" s="12"/>
      <c r="G36" s="16">
        <f>G37</f>
        <v>400</v>
      </c>
      <c r="H36" s="16">
        <f t="shared" ref="H36:I36" si="13">H37</f>
        <v>400</v>
      </c>
      <c r="I36" s="16">
        <f t="shared" si="13"/>
        <v>400</v>
      </c>
      <c r="M36" s="1" t="s">
        <v>61</v>
      </c>
    </row>
    <row r="37" spans="1:14" ht="38.25">
      <c r="A37" s="12" t="s">
        <v>113</v>
      </c>
      <c r="B37" s="14" t="s">
        <v>218</v>
      </c>
      <c r="C37" s="12" t="s">
        <v>60</v>
      </c>
      <c r="D37" s="12" t="s">
        <v>64</v>
      </c>
      <c r="E37" s="12" t="s">
        <v>167</v>
      </c>
      <c r="F37" s="12"/>
      <c r="G37" s="16">
        <f>G38</f>
        <v>400</v>
      </c>
      <c r="H37" s="16">
        <f t="shared" ref="H37:I37" si="14">H38</f>
        <v>400</v>
      </c>
      <c r="I37" s="16">
        <f t="shared" si="14"/>
        <v>400</v>
      </c>
    </row>
    <row r="38" spans="1:14" ht="25.5">
      <c r="A38" s="12" t="s">
        <v>114</v>
      </c>
      <c r="B38" s="14" t="s">
        <v>33</v>
      </c>
      <c r="C38" s="12" t="s">
        <v>60</v>
      </c>
      <c r="D38" s="12" t="s">
        <v>64</v>
      </c>
      <c r="E38" s="12" t="s">
        <v>167</v>
      </c>
      <c r="F38" s="12" t="s">
        <v>34</v>
      </c>
      <c r="G38" s="16">
        <f>G39</f>
        <v>400</v>
      </c>
      <c r="H38" s="16">
        <f t="shared" ref="H38:I38" si="15">H39</f>
        <v>400</v>
      </c>
      <c r="I38" s="16">
        <f t="shared" si="15"/>
        <v>400</v>
      </c>
    </row>
    <row r="39" spans="1:14" ht="38.25">
      <c r="A39" s="12" t="s">
        <v>115</v>
      </c>
      <c r="B39" s="14" t="s">
        <v>35</v>
      </c>
      <c r="C39" s="12" t="s">
        <v>60</v>
      </c>
      <c r="D39" s="12" t="s">
        <v>64</v>
      </c>
      <c r="E39" s="12" t="s">
        <v>167</v>
      </c>
      <c r="F39" s="12" t="s">
        <v>36</v>
      </c>
      <c r="G39" s="16">
        <v>400</v>
      </c>
      <c r="H39" s="16">
        <v>400</v>
      </c>
      <c r="I39" s="16">
        <v>400</v>
      </c>
      <c r="L39" s="1" t="s">
        <v>61</v>
      </c>
    </row>
    <row r="40" spans="1:14">
      <c r="A40" s="12" t="s">
        <v>116</v>
      </c>
      <c r="B40" s="14" t="s">
        <v>82</v>
      </c>
      <c r="C40" s="12" t="s">
        <v>60</v>
      </c>
      <c r="D40" s="12" t="s">
        <v>19</v>
      </c>
      <c r="E40" s="12"/>
      <c r="F40" s="12"/>
      <c r="G40" s="16">
        <f>G41</f>
        <v>32159</v>
      </c>
      <c r="H40" s="16">
        <f t="shared" ref="H40:I42" si="16">H41</f>
        <v>0</v>
      </c>
      <c r="I40" s="16">
        <f t="shared" si="16"/>
        <v>0</v>
      </c>
    </row>
    <row r="41" spans="1:14">
      <c r="A41" s="12" t="s">
        <v>117</v>
      </c>
      <c r="B41" s="14" t="s">
        <v>86</v>
      </c>
      <c r="C41" s="12" t="s">
        <v>60</v>
      </c>
      <c r="D41" s="12" t="s">
        <v>20</v>
      </c>
      <c r="E41" s="12"/>
      <c r="F41" s="12"/>
      <c r="G41" s="16">
        <f>G42</f>
        <v>32159</v>
      </c>
      <c r="H41" s="16">
        <f t="shared" si="16"/>
        <v>0</v>
      </c>
      <c r="I41" s="16">
        <f t="shared" si="16"/>
        <v>0</v>
      </c>
    </row>
    <row r="42" spans="1:14" ht="25.5">
      <c r="A42" s="12" t="s">
        <v>118</v>
      </c>
      <c r="B42" s="14" t="s">
        <v>58</v>
      </c>
      <c r="C42" s="12" t="s">
        <v>60</v>
      </c>
      <c r="D42" s="12" t="s">
        <v>20</v>
      </c>
      <c r="E42" s="12" t="s">
        <v>164</v>
      </c>
      <c r="F42" s="12"/>
      <c r="G42" s="16">
        <f>G43</f>
        <v>32159</v>
      </c>
      <c r="H42" s="16">
        <f t="shared" si="16"/>
        <v>0</v>
      </c>
      <c r="I42" s="16">
        <f t="shared" si="16"/>
        <v>0</v>
      </c>
    </row>
    <row r="43" spans="1:14" ht="33" customHeight="1">
      <c r="A43" s="12" t="s">
        <v>119</v>
      </c>
      <c r="B43" s="14" t="s">
        <v>223</v>
      </c>
      <c r="C43" s="12" t="s">
        <v>60</v>
      </c>
      <c r="D43" s="12" t="s">
        <v>20</v>
      </c>
      <c r="E43" s="12" t="s">
        <v>168</v>
      </c>
      <c r="F43" s="12"/>
      <c r="G43" s="16">
        <f>G44+G46</f>
        <v>32159</v>
      </c>
      <c r="H43" s="16">
        <f t="shared" ref="H43:I43" si="17">H44+H46</f>
        <v>0</v>
      </c>
      <c r="I43" s="16">
        <f t="shared" si="17"/>
        <v>0</v>
      </c>
    </row>
    <row r="44" spans="1:14" ht="63.75">
      <c r="A44" s="12" t="s">
        <v>120</v>
      </c>
      <c r="B44" s="14" t="s">
        <v>29</v>
      </c>
      <c r="C44" s="12" t="s">
        <v>60</v>
      </c>
      <c r="D44" s="12" t="s">
        <v>20</v>
      </c>
      <c r="E44" s="12" t="s">
        <v>168</v>
      </c>
      <c r="F44" s="12" t="s">
        <v>30</v>
      </c>
      <c r="G44" s="16">
        <f>G45</f>
        <v>27450</v>
      </c>
      <c r="H44" s="16">
        <f t="shared" ref="H44:I44" si="18">H45</f>
        <v>0</v>
      </c>
      <c r="I44" s="16">
        <f t="shared" si="18"/>
        <v>0</v>
      </c>
      <c r="M44" s="1" t="s">
        <v>61</v>
      </c>
    </row>
    <row r="45" spans="1:14" ht="34.5" customHeight="1">
      <c r="A45" s="12" t="s">
        <v>121</v>
      </c>
      <c r="B45" s="14" t="s">
        <v>31</v>
      </c>
      <c r="C45" s="12" t="s">
        <v>60</v>
      </c>
      <c r="D45" s="12" t="s">
        <v>20</v>
      </c>
      <c r="E45" s="12" t="s">
        <v>168</v>
      </c>
      <c r="F45" s="12" t="s">
        <v>32</v>
      </c>
      <c r="G45" s="16">
        <v>27450</v>
      </c>
      <c r="H45" s="16">
        <v>0</v>
      </c>
      <c r="I45" s="16">
        <v>0</v>
      </c>
    </row>
    <row r="46" spans="1:14" ht="25.5">
      <c r="A46" s="12" t="s">
        <v>122</v>
      </c>
      <c r="B46" s="14" t="s">
        <v>33</v>
      </c>
      <c r="C46" s="12" t="s">
        <v>60</v>
      </c>
      <c r="D46" s="12" t="s">
        <v>20</v>
      </c>
      <c r="E46" s="12" t="s">
        <v>168</v>
      </c>
      <c r="F46" s="12" t="s">
        <v>34</v>
      </c>
      <c r="G46" s="16">
        <f>G47</f>
        <v>4709</v>
      </c>
      <c r="H46" s="16">
        <f t="shared" ref="H46:I46" si="19">H47</f>
        <v>0</v>
      </c>
      <c r="I46" s="16">
        <f t="shared" si="19"/>
        <v>0</v>
      </c>
    </row>
    <row r="47" spans="1:14" ht="38.25">
      <c r="A47" s="12" t="s">
        <v>123</v>
      </c>
      <c r="B47" s="14" t="s">
        <v>35</v>
      </c>
      <c r="C47" s="12" t="s">
        <v>60</v>
      </c>
      <c r="D47" s="12" t="s">
        <v>20</v>
      </c>
      <c r="E47" s="12" t="s">
        <v>168</v>
      </c>
      <c r="F47" s="12" t="s">
        <v>36</v>
      </c>
      <c r="G47" s="16">
        <v>4709</v>
      </c>
      <c r="H47" s="16">
        <v>0</v>
      </c>
      <c r="I47" s="16">
        <v>0</v>
      </c>
    </row>
    <row r="48" spans="1:14" ht="25.5">
      <c r="A48" s="12" t="s">
        <v>124</v>
      </c>
      <c r="B48" s="14" t="s">
        <v>11</v>
      </c>
      <c r="C48" s="12" t="s">
        <v>60</v>
      </c>
      <c r="D48" s="12" t="s">
        <v>21</v>
      </c>
      <c r="E48" s="12"/>
      <c r="F48" s="12" t="s">
        <v>61</v>
      </c>
      <c r="G48" s="16">
        <v>32845.5</v>
      </c>
      <c r="H48" s="16">
        <f t="shared" ref="H48:I48" si="20">H49</f>
        <v>20000</v>
      </c>
      <c r="I48" s="16">
        <f t="shared" si="20"/>
        <v>20000</v>
      </c>
    </row>
    <row r="49" spans="1:13" ht="38.25">
      <c r="A49" s="12" t="s">
        <v>125</v>
      </c>
      <c r="B49" s="14" t="s">
        <v>9</v>
      </c>
      <c r="C49" s="12" t="s">
        <v>60</v>
      </c>
      <c r="D49" s="12" t="s">
        <v>10</v>
      </c>
      <c r="E49" s="12"/>
      <c r="F49" s="12" t="s">
        <v>61</v>
      </c>
      <c r="G49" s="16">
        <f t="shared" ref="G49:G53" si="21">G50</f>
        <v>30000</v>
      </c>
      <c r="H49" s="16">
        <f t="shared" ref="H49:I49" si="22">H50</f>
        <v>20000</v>
      </c>
      <c r="I49" s="16">
        <f t="shared" si="22"/>
        <v>20000</v>
      </c>
    </row>
    <row r="50" spans="1:13" ht="38.25">
      <c r="A50" s="12" t="s">
        <v>126</v>
      </c>
      <c r="B50" s="15" t="s">
        <v>197</v>
      </c>
      <c r="C50" s="12" t="s">
        <v>60</v>
      </c>
      <c r="D50" s="12" t="s">
        <v>10</v>
      </c>
      <c r="E50" s="12" t="s">
        <v>169</v>
      </c>
      <c r="F50" s="12"/>
      <c r="G50" s="16">
        <f t="shared" si="21"/>
        <v>30000</v>
      </c>
      <c r="H50" s="16">
        <f t="shared" ref="H50:I50" si="23">H51</f>
        <v>20000</v>
      </c>
      <c r="I50" s="16">
        <f t="shared" si="23"/>
        <v>20000</v>
      </c>
      <c r="M50" s="1" t="s">
        <v>61</v>
      </c>
    </row>
    <row r="51" spans="1:13" ht="51">
      <c r="A51" s="12" t="s">
        <v>127</v>
      </c>
      <c r="B51" s="15" t="s">
        <v>163</v>
      </c>
      <c r="C51" s="12" t="s">
        <v>60</v>
      </c>
      <c r="D51" s="12" t="s">
        <v>10</v>
      </c>
      <c r="E51" s="12" t="s">
        <v>170</v>
      </c>
      <c r="F51" s="12"/>
      <c r="G51" s="16">
        <f t="shared" si="21"/>
        <v>30000</v>
      </c>
      <c r="H51" s="16">
        <f t="shared" ref="H51:I51" si="24">H52</f>
        <v>20000</v>
      </c>
      <c r="I51" s="16">
        <f t="shared" si="24"/>
        <v>20000</v>
      </c>
      <c r="J51" s="1" t="s">
        <v>61</v>
      </c>
    </row>
    <row r="52" spans="1:13" ht="25.5">
      <c r="A52" s="12" t="s">
        <v>128</v>
      </c>
      <c r="B52" s="14" t="s">
        <v>8</v>
      </c>
      <c r="C52" s="12" t="s">
        <v>60</v>
      </c>
      <c r="D52" s="12" t="s">
        <v>10</v>
      </c>
      <c r="E52" s="12" t="s">
        <v>171</v>
      </c>
      <c r="F52" s="12"/>
      <c r="G52" s="16">
        <f t="shared" si="21"/>
        <v>30000</v>
      </c>
      <c r="H52" s="16">
        <f t="shared" ref="H52:I52" si="25">H53</f>
        <v>20000</v>
      </c>
      <c r="I52" s="16">
        <f t="shared" si="25"/>
        <v>20000</v>
      </c>
    </row>
    <row r="53" spans="1:13" ht="25.5">
      <c r="A53" s="12" t="s">
        <v>129</v>
      </c>
      <c r="B53" s="14" t="s">
        <v>33</v>
      </c>
      <c r="C53" s="12" t="s">
        <v>60</v>
      </c>
      <c r="D53" s="12" t="s">
        <v>10</v>
      </c>
      <c r="E53" s="12" t="s">
        <v>171</v>
      </c>
      <c r="F53" s="12" t="s">
        <v>34</v>
      </c>
      <c r="G53" s="16">
        <f t="shared" si="21"/>
        <v>30000</v>
      </c>
      <c r="H53" s="16">
        <f t="shared" ref="H53:I53" si="26">H54</f>
        <v>20000</v>
      </c>
      <c r="I53" s="16">
        <f t="shared" si="26"/>
        <v>20000</v>
      </c>
      <c r="J53" s="1" t="s">
        <v>61</v>
      </c>
    </row>
    <row r="54" spans="1:13" ht="38.25">
      <c r="A54" s="12" t="s">
        <v>130</v>
      </c>
      <c r="B54" s="14" t="s">
        <v>35</v>
      </c>
      <c r="C54" s="12" t="s">
        <v>60</v>
      </c>
      <c r="D54" s="12" t="s">
        <v>10</v>
      </c>
      <c r="E54" s="12" t="s">
        <v>171</v>
      </c>
      <c r="F54" s="12" t="s">
        <v>36</v>
      </c>
      <c r="G54" s="16">
        <v>30000</v>
      </c>
      <c r="H54" s="16">
        <v>20000</v>
      </c>
      <c r="I54" s="16">
        <v>20000</v>
      </c>
    </row>
    <row r="55" spans="1:13" ht="27" customHeight="1">
      <c r="A55" s="12" t="s">
        <v>131</v>
      </c>
      <c r="B55" s="14" t="s">
        <v>233</v>
      </c>
      <c r="C55" s="12" t="s">
        <v>60</v>
      </c>
      <c r="D55" s="12" t="s">
        <v>234</v>
      </c>
      <c r="E55" s="12" t="s">
        <v>235</v>
      </c>
      <c r="F55" s="12"/>
      <c r="G55" s="16">
        <v>2710</v>
      </c>
      <c r="H55" s="16"/>
      <c r="I55" s="16"/>
    </row>
    <row r="56" spans="1:13" ht="24.75" customHeight="1">
      <c r="A56" s="12" t="s">
        <v>132</v>
      </c>
      <c r="B56" s="14" t="s">
        <v>33</v>
      </c>
      <c r="C56" s="12" t="s">
        <v>60</v>
      </c>
      <c r="D56" s="12" t="s">
        <v>234</v>
      </c>
      <c r="E56" s="12" t="s">
        <v>235</v>
      </c>
      <c r="F56" s="12" t="s">
        <v>34</v>
      </c>
      <c r="G56" s="16">
        <v>2710</v>
      </c>
      <c r="H56" s="16"/>
      <c r="I56" s="16"/>
    </row>
    <row r="57" spans="1:13" ht="25.5" customHeight="1">
      <c r="A57" s="12" t="s">
        <v>133</v>
      </c>
      <c r="B57" s="14" t="s">
        <v>35</v>
      </c>
      <c r="C57" s="12" t="s">
        <v>60</v>
      </c>
      <c r="D57" s="12" t="s">
        <v>234</v>
      </c>
      <c r="E57" s="12" t="s">
        <v>235</v>
      </c>
      <c r="F57" s="12" t="s">
        <v>36</v>
      </c>
      <c r="G57" s="16">
        <v>2710</v>
      </c>
      <c r="H57" s="16"/>
      <c r="I57" s="16" t="s">
        <v>61</v>
      </c>
    </row>
    <row r="58" spans="1:13" ht="25.5">
      <c r="A58" s="12" t="s">
        <v>134</v>
      </c>
      <c r="B58" s="14" t="s">
        <v>248</v>
      </c>
      <c r="C58" s="12" t="s">
        <v>60</v>
      </c>
      <c r="D58" s="12" t="s">
        <v>234</v>
      </c>
      <c r="E58" s="12" t="s">
        <v>249</v>
      </c>
      <c r="F58" s="12"/>
      <c r="G58" s="16">
        <v>135.5</v>
      </c>
      <c r="H58" s="16"/>
      <c r="I58" s="16" t="s">
        <v>61</v>
      </c>
    </row>
    <row r="59" spans="1:13" ht="25.5">
      <c r="A59" s="12"/>
      <c r="B59" s="14" t="s">
        <v>33</v>
      </c>
      <c r="C59" s="12" t="s">
        <v>60</v>
      </c>
      <c r="D59" s="12" t="s">
        <v>234</v>
      </c>
      <c r="E59" s="12" t="s">
        <v>249</v>
      </c>
      <c r="F59" s="12" t="s">
        <v>34</v>
      </c>
      <c r="G59" s="16">
        <v>135.5</v>
      </c>
      <c r="H59" s="16"/>
      <c r="I59" s="16"/>
    </row>
    <row r="60" spans="1:13" ht="38.25">
      <c r="A60" s="12"/>
      <c r="B60" s="14" t="s">
        <v>35</v>
      </c>
      <c r="C60" s="12" t="s">
        <v>60</v>
      </c>
      <c r="D60" s="12" t="s">
        <v>234</v>
      </c>
      <c r="E60" s="12" t="s">
        <v>249</v>
      </c>
      <c r="F60" s="12" t="s">
        <v>36</v>
      </c>
      <c r="G60" s="16">
        <v>135.5</v>
      </c>
      <c r="H60" s="16"/>
      <c r="I60" s="16"/>
    </row>
    <row r="61" spans="1:13">
      <c r="A61" s="12" t="s">
        <v>135</v>
      </c>
      <c r="B61" s="14" t="s">
        <v>65</v>
      </c>
      <c r="C61" s="12" t="s">
        <v>60</v>
      </c>
      <c r="D61" s="12" t="s">
        <v>40</v>
      </c>
      <c r="E61" s="12"/>
      <c r="F61" s="12"/>
      <c r="G61" s="16">
        <v>133347</v>
      </c>
      <c r="H61" s="16">
        <f t="shared" ref="H61:I61" si="27">H62</f>
        <v>54200</v>
      </c>
      <c r="I61" s="16">
        <f t="shared" si="27"/>
        <v>54200</v>
      </c>
      <c r="J61" s="1" t="s">
        <v>61</v>
      </c>
    </row>
    <row r="62" spans="1:13">
      <c r="A62" s="12" t="s">
        <v>136</v>
      </c>
      <c r="B62" s="14" t="s">
        <v>66</v>
      </c>
      <c r="C62" s="12" t="s">
        <v>60</v>
      </c>
      <c r="D62" s="12" t="s">
        <v>3</v>
      </c>
      <c r="E62" s="12"/>
      <c r="F62" s="12"/>
      <c r="G62" s="16">
        <v>133347</v>
      </c>
      <c r="H62" s="16">
        <f t="shared" ref="H62:I62" si="28">H63</f>
        <v>54200</v>
      </c>
      <c r="I62" s="16">
        <f t="shared" si="28"/>
        <v>54200</v>
      </c>
    </row>
    <row r="63" spans="1:13" ht="38.25">
      <c r="A63" s="12" t="s">
        <v>137</v>
      </c>
      <c r="B63" s="23" t="s">
        <v>197</v>
      </c>
      <c r="C63" s="12" t="s">
        <v>60</v>
      </c>
      <c r="D63" s="12" t="s">
        <v>3</v>
      </c>
      <c r="E63" s="12" t="s">
        <v>169</v>
      </c>
      <c r="F63" s="12"/>
      <c r="G63" s="16">
        <v>133347</v>
      </c>
      <c r="H63" s="16">
        <f t="shared" ref="H63:I63" si="29">H64</f>
        <v>54200</v>
      </c>
      <c r="I63" s="16">
        <f t="shared" si="29"/>
        <v>54200</v>
      </c>
    </row>
    <row r="64" spans="1:13" ht="38.25">
      <c r="A64" s="12" t="s">
        <v>138</v>
      </c>
      <c r="B64" s="15" t="s">
        <v>67</v>
      </c>
      <c r="C64" s="12" t="s">
        <v>60</v>
      </c>
      <c r="D64" s="12" t="s">
        <v>3</v>
      </c>
      <c r="E64" s="12" t="s">
        <v>172</v>
      </c>
      <c r="F64" s="12"/>
      <c r="G64" s="16">
        <v>133347</v>
      </c>
      <c r="H64" s="16">
        <f t="shared" ref="H64:I64" si="30">H65</f>
        <v>54200</v>
      </c>
      <c r="I64" s="16">
        <f t="shared" si="30"/>
        <v>54200</v>
      </c>
      <c r="K64" s="1" t="s">
        <v>61</v>
      </c>
    </row>
    <row r="65" spans="1:10" ht="38.25">
      <c r="A65" s="12" t="s">
        <v>139</v>
      </c>
      <c r="B65" s="14" t="s">
        <v>184</v>
      </c>
      <c r="C65" s="12" t="s">
        <v>60</v>
      </c>
      <c r="D65" s="12" t="s">
        <v>3</v>
      </c>
      <c r="E65" s="12" t="s">
        <v>173</v>
      </c>
      <c r="F65" s="12"/>
      <c r="G65" s="16">
        <v>53400.54</v>
      </c>
      <c r="H65" s="16">
        <f t="shared" ref="H65:I65" si="31">H66</f>
        <v>54200</v>
      </c>
      <c r="I65" s="16">
        <f t="shared" si="31"/>
        <v>54200</v>
      </c>
      <c r="J65" s="1" t="s">
        <v>61</v>
      </c>
    </row>
    <row r="66" spans="1:10" ht="25.5">
      <c r="A66" s="12" t="s">
        <v>140</v>
      </c>
      <c r="B66" s="14" t="s">
        <v>33</v>
      </c>
      <c r="C66" s="12" t="s">
        <v>60</v>
      </c>
      <c r="D66" s="12" t="s">
        <v>3</v>
      </c>
      <c r="E66" s="12" t="s">
        <v>173</v>
      </c>
      <c r="F66" s="12" t="s">
        <v>34</v>
      </c>
      <c r="G66" s="16">
        <v>53400.54</v>
      </c>
      <c r="H66" s="16">
        <f t="shared" ref="H66:I66" si="32">H67</f>
        <v>54200</v>
      </c>
      <c r="I66" s="16">
        <f t="shared" si="32"/>
        <v>54200</v>
      </c>
    </row>
    <row r="67" spans="1:10" ht="38.25">
      <c r="A67" s="12" t="s">
        <v>236</v>
      </c>
      <c r="B67" s="14" t="s">
        <v>35</v>
      </c>
      <c r="C67" s="12" t="s">
        <v>60</v>
      </c>
      <c r="D67" s="12" t="s">
        <v>3</v>
      </c>
      <c r="E67" s="12" t="s">
        <v>173</v>
      </c>
      <c r="F67" s="12" t="s">
        <v>36</v>
      </c>
      <c r="G67" s="16">
        <v>53400.54</v>
      </c>
      <c r="H67" s="16">
        <v>54200</v>
      </c>
      <c r="I67" s="16">
        <v>54200</v>
      </c>
    </row>
    <row r="68" spans="1:10" ht="55.5" customHeight="1">
      <c r="A68" s="12" t="s">
        <v>143</v>
      </c>
      <c r="B68" s="14" t="s">
        <v>228</v>
      </c>
      <c r="C68" s="12" t="s">
        <v>60</v>
      </c>
      <c r="D68" s="12" t="s">
        <v>3</v>
      </c>
      <c r="E68" s="12" t="s">
        <v>231</v>
      </c>
      <c r="F68" s="12"/>
      <c r="G68" s="16">
        <v>79147</v>
      </c>
      <c r="H68" s="16" t="s">
        <v>61</v>
      </c>
      <c r="I68" s="16"/>
    </row>
    <row r="69" spans="1:10" ht="25.5">
      <c r="A69" s="12" t="s">
        <v>144</v>
      </c>
      <c r="B69" s="14" t="s">
        <v>33</v>
      </c>
      <c r="C69" s="12" t="s">
        <v>60</v>
      </c>
      <c r="D69" s="12" t="s">
        <v>3</v>
      </c>
      <c r="E69" s="12" t="s">
        <v>231</v>
      </c>
      <c r="F69" s="12" t="s">
        <v>34</v>
      </c>
      <c r="G69" s="16">
        <v>79147</v>
      </c>
      <c r="H69" s="16"/>
      <c r="I69" s="16"/>
    </row>
    <row r="70" spans="1:10" ht="38.25">
      <c r="A70" s="12" t="s">
        <v>145</v>
      </c>
      <c r="B70" s="14" t="s">
        <v>35</v>
      </c>
      <c r="C70" s="12" t="s">
        <v>60</v>
      </c>
      <c r="D70" s="12" t="s">
        <v>3</v>
      </c>
      <c r="E70" s="12" t="s">
        <v>231</v>
      </c>
      <c r="F70" s="12" t="s">
        <v>229</v>
      </c>
      <c r="G70" s="16">
        <v>79147</v>
      </c>
      <c r="H70" s="16"/>
      <c r="I70" s="16"/>
    </row>
    <row r="71" spans="1:10" ht="63.75">
      <c r="A71" s="12" t="s">
        <v>146</v>
      </c>
      <c r="B71" s="14" t="s">
        <v>230</v>
      </c>
      <c r="C71" s="12" t="s">
        <v>60</v>
      </c>
      <c r="D71" s="12" t="s">
        <v>3</v>
      </c>
      <c r="E71" s="12" t="s">
        <v>232</v>
      </c>
      <c r="F71" s="12"/>
      <c r="G71" s="16">
        <v>799.46</v>
      </c>
      <c r="H71" s="16" t="s">
        <v>61</v>
      </c>
      <c r="I71" s="16"/>
    </row>
    <row r="72" spans="1:10" ht="25.5">
      <c r="A72" s="12" t="s">
        <v>186</v>
      </c>
      <c r="B72" s="14" t="s">
        <v>33</v>
      </c>
      <c r="C72" s="12" t="s">
        <v>60</v>
      </c>
      <c r="D72" s="12" t="s">
        <v>3</v>
      </c>
      <c r="E72" s="12" t="s">
        <v>232</v>
      </c>
      <c r="F72" s="12" t="s">
        <v>34</v>
      </c>
      <c r="G72" s="16">
        <v>799.46</v>
      </c>
      <c r="H72" s="16"/>
      <c r="I72" s="16"/>
    </row>
    <row r="73" spans="1:10" ht="38.25">
      <c r="A73" s="12" t="s">
        <v>187</v>
      </c>
      <c r="B73" s="14" t="s">
        <v>35</v>
      </c>
      <c r="C73" s="12" t="s">
        <v>60</v>
      </c>
      <c r="D73" s="12" t="s">
        <v>3</v>
      </c>
      <c r="E73" s="12" t="s">
        <v>232</v>
      </c>
      <c r="F73" s="12" t="s">
        <v>229</v>
      </c>
      <c r="G73" s="16">
        <v>799.46</v>
      </c>
      <c r="H73" s="16"/>
      <c r="I73" s="16"/>
    </row>
    <row r="74" spans="1:10">
      <c r="A74" s="12" t="s">
        <v>188</v>
      </c>
      <c r="B74" s="14" t="s">
        <v>68</v>
      </c>
      <c r="C74" s="12" t="s">
        <v>60</v>
      </c>
      <c r="D74" s="12" t="s">
        <v>54</v>
      </c>
      <c r="E74" s="12"/>
      <c r="F74" s="12"/>
      <c r="G74" s="16">
        <f>G75</f>
        <v>90000</v>
      </c>
      <c r="H74" s="16">
        <f t="shared" ref="H74:I74" si="33">H75</f>
        <v>70000</v>
      </c>
      <c r="I74" s="16">
        <f t="shared" si="33"/>
        <v>70000</v>
      </c>
    </row>
    <row r="75" spans="1:10">
      <c r="A75" s="12" t="s">
        <v>189</v>
      </c>
      <c r="B75" s="14" t="s">
        <v>14</v>
      </c>
      <c r="C75" s="12" t="s">
        <v>60</v>
      </c>
      <c r="D75" s="12" t="s">
        <v>55</v>
      </c>
      <c r="E75" s="12"/>
      <c r="F75" s="12"/>
      <c r="G75" s="16">
        <f>G76+G81</f>
        <v>90000</v>
      </c>
      <c r="H75" s="16">
        <f t="shared" ref="H75:I75" si="34">H76+H81</f>
        <v>70000</v>
      </c>
      <c r="I75" s="16">
        <f t="shared" si="34"/>
        <v>70000</v>
      </c>
    </row>
    <row r="76" spans="1:10" ht="38.25">
      <c r="A76" s="12" t="s">
        <v>190</v>
      </c>
      <c r="B76" s="15" t="s">
        <v>197</v>
      </c>
      <c r="C76" s="12" t="s">
        <v>60</v>
      </c>
      <c r="D76" s="12" t="s">
        <v>55</v>
      </c>
      <c r="E76" s="12" t="s">
        <v>174</v>
      </c>
      <c r="F76" s="12"/>
      <c r="G76" s="16">
        <f>G77</f>
        <v>30000</v>
      </c>
      <c r="H76" s="16">
        <f t="shared" ref="H76:I76" si="35">H77</f>
        <v>20000</v>
      </c>
      <c r="I76" s="16">
        <f t="shared" si="35"/>
        <v>20000</v>
      </c>
    </row>
    <row r="77" spans="1:10" ht="25.5">
      <c r="A77" s="12" t="s">
        <v>191</v>
      </c>
      <c r="B77" s="15" t="s">
        <v>193</v>
      </c>
      <c r="C77" s="12" t="s">
        <v>60</v>
      </c>
      <c r="D77" s="12" t="s">
        <v>55</v>
      </c>
      <c r="E77" s="12" t="s">
        <v>175</v>
      </c>
      <c r="F77" s="12"/>
      <c r="G77" s="16">
        <f>G78</f>
        <v>30000</v>
      </c>
      <c r="H77" s="16">
        <f t="shared" ref="H77:I77" si="36">H78</f>
        <v>20000</v>
      </c>
      <c r="I77" s="16">
        <f t="shared" si="36"/>
        <v>20000</v>
      </c>
    </row>
    <row r="78" spans="1:10" ht="25.5">
      <c r="A78" s="12" t="s">
        <v>147</v>
      </c>
      <c r="B78" s="14" t="s">
        <v>33</v>
      </c>
      <c r="C78" s="12" t="s">
        <v>60</v>
      </c>
      <c r="D78" s="12" t="s">
        <v>55</v>
      </c>
      <c r="E78" s="12" t="s">
        <v>175</v>
      </c>
      <c r="F78" s="12" t="s">
        <v>34</v>
      </c>
      <c r="G78" s="16">
        <f>G79</f>
        <v>30000</v>
      </c>
      <c r="H78" s="16">
        <f t="shared" ref="H78:I78" si="37">H79</f>
        <v>20000</v>
      </c>
      <c r="I78" s="16">
        <f t="shared" si="37"/>
        <v>20000</v>
      </c>
    </row>
    <row r="79" spans="1:10" ht="38.25">
      <c r="A79" s="12" t="s">
        <v>148</v>
      </c>
      <c r="B79" s="14" t="s">
        <v>35</v>
      </c>
      <c r="C79" s="12" t="s">
        <v>60</v>
      </c>
      <c r="D79" s="12" t="s">
        <v>55</v>
      </c>
      <c r="E79" s="12" t="s">
        <v>175</v>
      </c>
      <c r="F79" s="12" t="s">
        <v>36</v>
      </c>
      <c r="G79" s="16">
        <v>30000</v>
      </c>
      <c r="H79" s="16">
        <v>20000</v>
      </c>
      <c r="I79" s="16">
        <v>20000</v>
      </c>
    </row>
    <row r="80" spans="1:10">
      <c r="A80" s="12" t="s">
        <v>149</v>
      </c>
      <c r="B80" s="14" t="s">
        <v>69</v>
      </c>
      <c r="C80" s="12" t="s">
        <v>60</v>
      </c>
      <c r="D80" s="12" t="s">
        <v>4</v>
      </c>
      <c r="E80" s="12"/>
      <c r="F80" s="12"/>
      <c r="G80" s="16">
        <f>G81</f>
        <v>60000</v>
      </c>
      <c r="H80" s="16">
        <f t="shared" ref="H80:I80" si="38">H81</f>
        <v>50000</v>
      </c>
      <c r="I80" s="16">
        <f t="shared" si="38"/>
        <v>50000</v>
      </c>
    </row>
    <row r="81" spans="1:16" ht="38.25">
      <c r="A81" s="12" t="s">
        <v>150</v>
      </c>
      <c r="B81" s="15" t="s">
        <v>197</v>
      </c>
      <c r="C81" s="12" t="s">
        <v>60</v>
      </c>
      <c r="D81" s="12" t="s">
        <v>4</v>
      </c>
      <c r="E81" s="12" t="s">
        <v>169</v>
      </c>
      <c r="F81" s="12"/>
      <c r="G81" s="16">
        <f>G82</f>
        <v>60000</v>
      </c>
      <c r="H81" s="16">
        <f t="shared" ref="H81:I81" si="39">H82</f>
        <v>50000</v>
      </c>
      <c r="I81" s="16">
        <f t="shared" si="39"/>
        <v>50000</v>
      </c>
    </row>
    <row r="82" spans="1:16" ht="38.25">
      <c r="A82" s="12" t="s">
        <v>151</v>
      </c>
      <c r="B82" s="15" t="s">
        <v>70</v>
      </c>
      <c r="C82" s="12" t="s">
        <v>60</v>
      </c>
      <c r="D82" s="12" t="s">
        <v>4</v>
      </c>
      <c r="E82" s="12" t="s">
        <v>174</v>
      </c>
      <c r="F82" s="12" t="s">
        <v>61</v>
      </c>
      <c r="G82" s="16">
        <f>G83</f>
        <v>60000</v>
      </c>
      <c r="H82" s="16">
        <f t="shared" ref="H82:I82" si="40">H83</f>
        <v>50000</v>
      </c>
      <c r="I82" s="16">
        <f t="shared" si="40"/>
        <v>50000</v>
      </c>
      <c r="M82" s="1" t="s">
        <v>61</v>
      </c>
    </row>
    <row r="83" spans="1:16" ht="25.5">
      <c r="A83" s="12" t="s">
        <v>152</v>
      </c>
      <c r="B83" s="15" t="s">
        <v>194</v>
      </c>
      <c r="C83" s="12" t="s">
        <v>60</v>
      </c>
      <c r="D83" s="12" t="s">
        <v>4</v>
      </c>
      <c r="E83" s="12" t="s">
        <v>195</v>
      </c>
      <c r="F83" s="12"/>
      <c r="G83" s="16">
        <f>G84+G87</f>
        <v>60000</v>
      </c>
      <c r="H83" s="16">
        <f t="shared" ref="H83:I83" si="41">H84+H87</f>
        <v>50000</v>
      </c>
      <c r="I83" s="16">
        <f t="shared" si="41"/>
        <v>50000</v>
      </c>
    </row>
    <row r="84" spans="1:16">
      <c r="A84" s="12" t="s">
        <v>153</v>
      </c>
      <c r="B84" s="14" t="s">
        <v>219</v>
      </c>
      <c r="C84" s="12" t="s">
        <v>60</v>
      </c>
      <c r="D84" s="12" t="s">
        <v>4</v>
      </c>
      <c r="E84" s="12" t="s">
        <v>176</v>
      </c>
      <c r="F84" s="12"/>
      <c r="G84" s="16">
        <f>G85</f>
        <v>57000</v>
      </c>
      <c r="H84" s="16">
        <f t="shared" ref="H84:I84" si="42">H85</f>
        <v>47000</v>
      </c>
      <c r="I84" s="16">
        <f t="shared" si="42"/>
        <v>47000</v>
      </c>
    </row>
    <row r="85" spans="1:16" ht="25.5">
      <c r="A85" s="12" t="s">
        <v>154</v>
      </c>
      <c r="B85" s="14" t="s">
        <v>33</v>
      </c>
      <c r="C85" s="12" t="s">
        <v>60</v>
      </c>
      <c r="D85" s="12" t="s">
        <v>4</v>
      </c>
      <c r="E85" s="12" t="s">
        <v>176</v>
      </c>
      <c r="F85" s="12" t="s">
        <v>34</v>
      </c>
      <c r="G85" s="16">
        <f>G86</f>
        <v>57000</v>
      </c>
      <c r="H85" s="16">
        <f t="shared" ref="H85:I85" si="43">H86</f>
        <v>47000</v>
      </c>
      <c r="I85" s="16">
        <f t="shared" si="43"/>
        <v>47000</v>
      </c>
    </row>
    <row r="86" spans="1:16" ht="38.25">
      <c r="A86" s="12" t="s">
        <v>155</v>
      </c>
      <c r="B86" s="14" t="s">
        <v>35</v>
      </c>
      <c r="C86" s="12" t="s">
        <v>60</v>
      </c>
      <c r="D86" s="12" t="s">
        <v>4</v>
      </c>
      <c r="E86" s="12" t="s">
        <v>176</v>
      </c>
      <c r="F86" s="12" t="s">
        <v>36</v>
      </c>
      <c r="G86" s="16">
        <v>57000</v>
      </c>
      <c r="H86" s="16">
        <v>47000</v>
      </c>
      <c r="I86" s="16">
        <v>47000</v>
      </c>
    </row>
    <row r="87" spans="1:16">
      <c r="A87" s="12" t="s">
        <v>196</v>
      </c>
      <c r="B87" s="14" t="s">
        <v>185</v>
      </c>
      <c r="C87" s="12" t="s">
        <v>60</v>
      </c>
      <c r="D87" s="12" t="s">
        <v>4</v>
      </c>
      <c r="E87" s="12" t="s">
        <v>177</v>
      </c>
      <c r="F87" s="12"/>
      <c r="G87" s="16">
        <f>G88</f>
        <v>3000</v>
      </c>
      <c r="H87" s="16">
        <f t="shared" ref="H87:I88" si="44">H88</f>
        <v>3000</v>
      </c>
      <c r="I87" s="16">
        <f t="shared" si="44"/>
        <v>3000</v>
      </c>
    </row>
    <row r="88" spans="1:16" ht="25.5">
      <c r="A88" s="12" t="s">
        <v>156</v>
      </c>
      <c r="B88" s="14" t="s">
        <v>33</v>
      </c>
      <c r="C88" s="12" t="s">
        <v>60</v>
      </c>
      <c r="D88" s="12" t="s">
        <v>4</v>
      </c>
      <c r="E88" s="12" t="s">
        <v>177</v>
      </c>
      <c r="F88" s="12" t="s">
        <v>34</v>
      </c>
      <c r="G88" s="16">
        <f>G89</f>
        <v>3000</v>
      </c>
      <c r="H88" s="16">
        <f t="shared" si="44"/>
        <v>3000</v>
      </c>
      <c r="I88" s="16">
        <f t="shared" si="44"/>
        <v>3000</v>
      </c>
    </row>
    <row r="89" spans="1:16" ht="38.25">
      <c r="A89" s="12" t="s">
        <v>157</v>
      </c>
      <c r="B89" s="14" t="s">
        <v>35</v>
      </c>
      <c r="C89" s="12" t="s">
        <v>60</v>
      </c>
      <c r="D89" s="12" t="s">
        <v>4</v>
      </c>
      <c r="E89" s="12" t="s">
        <v>177</v>
      </c>
      <c r="F89" s="12" t="s">
        <v>36</v>
      </c>
      <c r="G89" s="16">
        <v>3000</v>
      </c>
      <c r="H89" s="16">
        <v>3000</v>
      </c>
      <c r="I89" s="16">
        <v>3000</v>
      </c>
    </row>
    <row r="90" spans="1:16">
      <c r="A90" s="12" t="s">
        <v>158</v>
      </c>
      <c r="B90" s="14" t="s">
        <v>85</v>
      </c>
      <c r="C90" s="12" t="s">
        <v>60</v>
      </c>
      <c r="D90" s="12" t="s">
        <v>37</v>
      </c>
      <c r="E90" s="12"/>
      <c r="F90" s="12" t="s">
        <v>61</v>
      </c>
      <c r="G90" s="16">
        <f t="shared" ref="G90:G95" si="45">G91</f>
        <v>737558</v>
      </c>
      <c r="H90" s="16">
        <v>345454</v>
      </c>
      <c r="I90" s="16">
        <v>263124</v>
      </c>
      <c r="P90" s="1" t="s">
        <v>61</v>
      </c>
    </row>
    <row r="91" spans="1:16">
      <c r="A91" s="12" t="s">
        <v>159</v>
      </c>
      <c r="B91" s="14" t="s">
        <v>15</v>
      </c>
      <c r="C91" s="12" t="s">
        <v>60</v>
      </c>
      <c r="D91" s="12" t="s">
        <v>38</v>
      </c>
      <c r="E91" s="12"/>
      <c r="F91" s="12" t="s">
        <v>61</v>
      </c>
      <c r="G91" s="16">
        <f t="shared" si="45"/>
        <v>737558</v>
      </c>
      <c r="H91" s="16">
        <v>345454</v>
      </c>
      <c r="I91" s="16">
        <v>263124</v>
      </c>
    </row>
    <row r="92" spans="1:16">
      <c r="A92" s="12" t="s">
        <v>160</v>
      </c>
      <c r="B92" s="15" t="s">
        <v>198</v>
      </c>
      <c r="C92" s="12" t="s">
        <v>60</v>
      </c>
      <c r="D92" s="12" t="s">
        <v>38</v>
      </c>
      <c r="E92" s="12" t="s">
        <v>178</v>
      </c>
      <c r="F92" s="12" t="s">
        <v>61</v>
      </c>
      <c r="G92" s="16">
        <f t="shared" si="45"/>
        <v>737558</v>
      </c>
      <c r="H92" s="16">
        <v>345454</v>
      </c>
      <c r="I92" s="16">
        <v>263124</v>
      </c>
      <c r="J92" s="1" t="s">
        <v>61</v>
      </c>
    </row>
    <row r="93" spans="1:16" ht="25.5">
      <c r="A93" s="12" t="s">
        <v>161</v>
      </c>
      <c r="B93" s="15" t="s">
        <v>71</v>
      </c>
      <c r="C93" s="12" t="s">
        <v>60</v>
      </c>
      <c r="D93" s="12" t="s">
        <v>38</v>
      </c>
      <c r="E93" s="12" t="s">
        <v>179</v>
      </c>
      <c r="F93" s="12"/>
      <c r="G93" s="16">
        <v>737558</v>
      </c>
      <c r="H93" s="16">
        <v>345454</v>
      </c>
      <c r="I93" s="16">
        <v>263124</v>
      </c>
    </row>
    <row r="94" spans="1:16" ht="25.5">
      <c r="A94" s="12" t="s">
        <v>192</v>
      </c>
      <c r="B94" s="14" t="s">
        <v>8</v>
      </c>
      <c r="C94" s="12" t="s">
        <v>60</v>
      </c>
      <c r="D94" s="12" t="s">
        <v>38</v>
      </c>
      <c r="E94" s="12" t="s">
        <v>180</v>
      </c>
      <c r="F94" s="12"/>
      <c r="G94" s="16">
        <f t="shared" si="45"/>
        <v>729830</v>
      </c>
      <c r="H94" s="16">
        <v>345454</v>
      </c>
      <c r="I94" s="16">
        <v>263124</v>
      </c>
    </row>
    <row r="95" spans="1:16" ht="38.25">
      <c r="A95" s="12" t="s">
        <v>237</v>
      </c>
      <c r="B95" s="15" t="s">
        <v>74</v>
      </c>
      <c r="C95" s="12" t="s">
        <v>60</v>
      </c>
      <c r="D95" s="12" t="s">
        <v>38</v>
      </c>
      <c r="E95" s="12" t="s">
        <v>180</v>
      </c>
      <c r="F95" s="12" t="s">
        <v>75</v>
      </c>
      <c r="G95" s="16">
        <f t="shared" si="45"/>
        <v>729830</v>
      </c>
      <c r="H95" s="16">
        <v>345454</v>
      </c>
      <c r="I95" s="16">
        <v>263124</v>
      </c>
      <c r="L95" s="1" t="s">
        <v>61</v>
      </c>
    </row>
    <row r="96" spans="1:16">
      <c r="A96" s="12" t="s">
        <v>238</v>
      </c>
      <c r="B96" s="15" t="s">
        <v>76</v>
      </c>
      <c r="C96" s="12" t="s">
        <v>60</v>
      </c>
      <c r="D96" s="12" t="s">
        <v>38</v>
      </c>
      <c r="E96" s="12" t="s">
        <v>180</v>
      </c>
      <c r="F96" s="12" t="s">
        <v>77</v>
      </c>
      <c r="G96" s="16">
        <v>729830</v>
      </c>
      <c r="H96" s="16">
        <v>345454</v>
      </c>
      <c r="I96" s="16">
        <v>263124</v>
      </c>
    </row>
    <row r="97" spans="1:13" ht="38.25">
      <c r="A97" s="12" t="s">
        <v>239</v>
      </c>
      <c r="B97" s="14" t="s">
        <v>72</v>
      </c>
      <c r="C97" s="12" t="s">
        <v>60</v>
      </c>
      <c r="D97" s="12" t="s">
        <v>38</v>
      </c>
      <c r="E97" s="12" t="s">
        <v>180</v>
      </c>
      <c r="F97" s="12" t="s">
        <v>73</v>
      </c>
      <c r="G97" s="16">
        <v>729830</v>
      </c>
      <c r="H97" s="16">
        <v>345454</v>
      </c>
      <c r="I97" s="16">
        <v>263124</v>
      </c>
    </row>
    <row r="98" spans="1:13" ht="51">
      <c r="A98" s="12" t="s">
        <v>240</v>
      </c>
      <c r="B98" s="14" t="s">
        <v>250</v>
      </c>
      <c r="C98" s="12" t="s">
        <v>60</v>
      </c>
      <c r="D98" s="12" t="s">
        <v>38</v>
      </c>
      <c r="E98" s="12" t="s">
        <v>251</v>
      </c>
      <c r="F98" s="12" t="s">
        <v>73</v>
      </c>
      <c r="G98" s="16">
        <v>7728</v>
      </c>
      <c r="H98" s="16"/>
      <c r="I98" s="16" t="s">
        <v>61</v>
      </c>
      <c r="J98" s="1" t="s">
        <v>61</v>
      </c>
    </row>
    <row r="99" spans="1:13">
      <c r="A99" s="12" t="s">
        <v>241</v>
      </c>
      <c r="B99" s="14" t="s">
        <v>83</v>
      </c>
      <c r="C99" s="12" t="s">
        <v>60</v>
      </c>
      <c r="D99" s="12" t="s">
        <v>16</v>
      </c>
      <c r="E99" s="12"/>
      <c r="F99" s="12"/>
      <c r="G99" s="16">
        <f>G100</f>
        <v>3369</v>
      </c>
      <c r="H99" s="16">
        <f t="shared" ref="H99:I99" si="46">H100</f>
        <v>3369</v>
      </c>
      <c r="I99" s="16">
        <f t="shared" si="46"/>
        <v>3369</v>
      </c>
    </row>
    <row r="100" spans="1:13" ht="25.5">
      <c r="A100" s="12" t="s">
        <v>242</v>
      </c>
      <c r="B100" s="14" t="s">
        <v>84</v>
      </c>
      <c r="C100" s="12" t="s">
        <v>60</v>
      </c>
      <c r="D100" s="12" t="s">
        <v>18</v>
      </c>
      <c r="E100" s="12"/>
      <c r="F100" s="12"/>
      <c r="G100" s="16">
        <f>G101</f>
        <v>3369</v>
      </c>
      <c r="H100" s="16">
        <f>H101</f>
        <v>3369</v>
      </c>
      <c r="I100" s="16">
        <v>3369</v>
      </c>
      <c r="M100" s="1" t="s">
        <v>61</v>
      </c>
    </row>
    <row r="101" spans="1:13" ht="38.25">
      <c r="A101" s="12" t="s">
        <v>243</v>
      </c>
      <c r="B101" s="15" t="s">
        <v>199</v>
      </c>
      <c r="C101" s="12" t="s">
        <v>60</v>
      </c>
      <c r="D101" s="12" t="s">
        <v>18</v>
      </c>
      <c r="E101" s="12" t="s">
        <v>169</v>
      </c>
      <c r="F101" s="12"/>
      <c r="G101" s="16">
        <f>G102</f>
        <v>3369</v>
      </c>
      <c r="H101" s="16">
        <f t="shared" ref="H101:I101" si="47">H102</f>
        <v>3369</v>
      </c>
      <c r="I101" s="16">
        <f t="shared" si="47"/>
        <v>3369</v>
      </c>
    </row>
    <row r="102" spans="1:13" ht="25.5">
      <c r="A102" s="12" t="s">
        <v>244</v>
      </c>
      <c r="B102" s="15" t="s">
        <v>200</v>
      </c>
      <c r="C102" s="12" t="s">
        <v>60</v>
      </c>
      <c r="D102" s="12" t="s">
        <v>18</v>
      </c>
      <c r="E102" s="12" t="s">
        <v>181</v>
      </c>
      <c r="F102" s="12"/>
      <c r="G102" s="16">
        <f>G103</f>
        <v>3369</v>
      </c>
      <c r="H102" s="16">
        <f t="shared" ref="H102:I102" si="48">H103</f>
        <v>3369</v>
      </c>
      <c r="I102" s="16">
        <f t="shared" si="48"/>
        <v>3369</v>
      </c>
    </row>
    <row r="103" spans="1:13">
      <c r="A103" s="12" t="s">
        <v>245</v>
      </c>
      <c r="B103" s="14" t="s">
        <v>1</v>
      </c>
      <c r="C103" s="21">
        <v>834</v>
      </c>
      <c r="D103" s="12">
        <v>1105</v>
      </c>
      <c r="E103" s="12" t="s">
        <v>182</v>
      </c>
      <c r="F103" s="21">
        <v>500</v>
      </c>
      <c r="G103" s="16">
        <f>G104</f>
        <v>3369</v>
      </c>
      <c r="H103" s="16">
        <f t="shared" ref="H103:I103" si="49">H104</f>
        <v>3369</v>
      </c>
      <c r="I103" s="16">
        <f t="shared" si="49"/>
        <v>3369</v>
      </c>
    </row>
    <row r="104" spans="1:13">
      <c r="A104" s="12" t="s">
        <v>246</v>
      </c>
      <c r="B104" s="14" t="s">
        <v>216</v>
      </c>
      <c r="C104" s="21">
        <v>834</v>
      </c>
      <c r="D104" s="12">
        <v>1105</v>
      </c>
      <c r="E104" s="12" t="s">
        <v>182</v>
      </c>
      <c r="F104" s="21">
        <v>540</v>
      </c>
      <c r="G104" s="16">
        <v>3369</v>
      </c>
      <c r="H104" s="16">
        <v>3369</v>
      </c>
      <c r="I104" s="16">
        <v>3369</v>
      </c>
    </row>
    <row r="105" spans="1:13">
      <c r="A105" s="12" t="s">
        <v>247</v>
      </c>
      <c r="B105" s="26"/>
      <c r="C105" s="26"/>
      <c r="D105" s="26"/>
      <c r="E105" s="26"/>
      <c r="F105" s="17"/>
      <c r="G105" s="22"/>
      <c r="H105" s="22">
        <v>50000</v>
      </c>
      <c r="I105" s="22">
        <v>98000</v>
      </c>
    </row>
    <row r="106" spans="1:13">
      <c r="A106" s="12" t="s">
        <v>252</v>
      </c>
      <c r="B106" s="26" t="s">
        <v>7</v>
      </c>
      <c r="C106" s="17"/>
      <c r="D106" s="17"/>
      <c r="E106" s="64"/>
      <c r="F106" s="17"/>
      <c r="G106" s="65">
        <f>G12+G40+G48+G61+G74+G90+G99+G105</f>
        <v>2484224.36</v>
      </c>
      <c r="H106" s="65">
        <f t="shared" ref="H106:I106" si="50">H12+H40+H48+H61+H74+H90+H99+H105</f>
        <v>1974039</v>
      </c>
      <c r="I106" s="65">
        <f t="shared" si="50"/>
        <v>1939709</v>
      </c>
    </row>
    <row r="107" spans="1:13">
      <c r="G107" s="24"/>
      <c r="H107" s="24"/>
      <c r="I107" s="24"/>
    </row>
    <row r="108" spans="1:13">
      <c r="G108" s="6" t="s">
        <v>61</v>
      </c>
    </row>
    <row r="110" spans="1:13">
      <c r="G110" s="9" t="s">
        <v>61</v>
      </c>
    </row>
  </sheetData>
  <autoFilter ref="A9:I106">
    <filterColumn colId="4"/>
    <sortState ref="A345:I347">
      <sortCondition sortBy="fontColor" ref="E10:E435" dxfId="0"/>
    </sortState>
  </autoFilter>
  <mergeCells count="2">
    <mergeCell ref="A6:I6"/>
    <mergeCell ref="A7:I7"/>
  </mergeCells>
  <phoneticPr fontId="3" type="noConversion"/>
  <pageMargins left="0.78740157480314965" right="0.39370078740157483" top="0.39370078740157483" bottom="0.59055118110236227" header="0.39370078740157483" footer="0.39370078740157483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3"/>
  <sheetViews>
    <sheetView workbookViewId="0">
      <selection activeCell="B3" sqref="B3"/>
    </sheetView>
  </sheetViews>
  <sheetFormatPr defaultColWidth="9.140625" defaultRowHeight="12.75"/>
  <cols>
    <col min="1" max="1" width="3.5703125" style="27" customWidth="1"/>
    <col min="2" max="2" width="60.5703125" style="28" customWidth="1"/>
    <col min="3" max="3" width="14.140625" style="29" customWidth="1"/>
    <col min="4" max="4" width="7.85546875" style="29" customWidth="1"/>
    <col min="5" max="5" width="8.7109375" style="29" customWidth="1"/>
    <col min="6" max="6" width="13.28515625" style="41" customWidth="1"/>
    <col min="7" max="7" width="14" style="32" bestFit="1" customWidth="1"/>
    <col min="8" max="8" width="15.85546875" style="32" customWidth="1"/>
    <col min="9" max="16384" width="9.140625" style="32"/>
  </cols>
  <sheetData>
    <row r="1" spans="1:10" ht="15.75">
      <c r="D1" s="30"/>
      <c r="F1" s="31"/>
      <c r="G1" s="87" t="s">
        <v>202</v>
      </c>
      <c r="H1" s="87"/>
    </row>
    <row r="2" spans="1:10" ht="15.75">
      <c r="D2" s="30"/>
      <c r="F2" s="33"/>
      <c r="G2" s="1" t="s">
        <v>227</v>
      </c>
      <c r="H2" s="1"/>
    </row>
    <row r="3" spans="1:10" ht="15.75">
      <c r="D3" s="34"/>
      <c r="F3" s="35"/>
      <c r="G3" s="1" t="s">
        <v>221</v>
      </c>
      <c r="H3" s="1"/>
    </row>
    <row r="4" spans="1:10" ht="15.75">
      <c r="D4" s="36"/>
      <c r="F4" s="37"/>
      <c r="G4" s="1" t="s">
        <v>253</v>
      </c>
      <c r="H4" s="1"/>
    </row>
    <row r="5" spans="1:10" ht="15.75">
      <c r="D5" s="36"/>
      <c r="F5" s="37"/>
      <c r="G5" s="1"/>
      <c r="H5" s="1"/>
    </row>
    <row r="6" spans="1:10" ht="15.75">
      <c r="A6" s="88" t="s">
        <v>203</v>
      </c>
      <c r="B6" s="88"/>
      <c r="C6" s="88"/>
      <c r="D6" s="88"/>
      <c r="E6" s="88"/>
      <c r="F6" s="88"/>
      <c r="G6" s="88"/>
      <c r="H6" s="88"/>
    </row>
    <row r="7" spans="1:10" ht="15.75">
      <c r="A7" s="89" t="s">
        <v>204</v>
      </c>
      <c r="B7" s="89"/>
      <c r="C7" s="89"/>
      <c r="D7" s="89"/>
      <c r="E7" s="89"/>
      <c r="F7" s="89"/>
      <c r="G7" s="89"/>
      <c r="H7" s="89"/>
    </row>
    <row r="8" spans="1:10">
      <c r="A8" s="38"/>
      <c r="B8" s="39"/>
      <c r="C8" s="39"/>
      <c r="D8" s="39"/>
      <c r="E8" s="39"/>
      <c r="F8" s="40"/>
    </row>
    <row r="9" spans="1:10">
      <c r="H9" s="42" t="s">
        <v>59</v>
      </c>
    </row>
    <row r="10" spans="1:10" ht="51">
      <c r="A10" s="11" t="s">
        <v>41</v>
      </c>
      <c r="B10" s="11" t="s">
        <v>24</v>
      </c>
      <c r="C10" s="12" t="s">
        <v>12</v>
      </c>
      <c r="D10" s="12" t="s">
        <v>13</v>
      </c>
      <c r="E10" s="12" t="s">
        <v>26</v>
      </c>
      <c r="F10" s="43" t="s">
        <v>87</v>
      </c>
      <c r="G10" s="44" t="s">
        <v>92</v>
      </c>
      <c r="H10" s="44" t="s">
        <v>94</v>
      </c>
    </row>
    <row r="11" spans="1:10">
      <c r="A11" s="13" t="s">
        <v>42</v>
      </c>
      <c r="B11" s="12" t="s">
        <v>43</v>
      </c>
      <c r="C11" s="13" t="s">
        <v>44</v>
      </c>
      <c r="D11" s="12" t="s">
        <v>45</v>
      </c>
      <c r="E11" s="13" t="s">
        <v>46</v>
      </c>
      <c r="F11" s="12" t="s">
        <v>47</v>
      </c>
      <c r="G11" s="13" t="s">
        <v>48</v>
      </c>
      <c r="H11" s="12" t="s">
        <v>51</v>
      </c>
    </row>
    <row r="12" spans="1:10" ht="25.5">
      <c r="A12" s="17" t="s">
        <v>42</v>
      </c>
      <c r="B12" s="26" t="s">
        <v>205</v>
      </c>
      <c r="C12" s="17" t="s">
        <v>169</v>
      </c>
      <c r="D12" s="17" t="s">
        <v>27</v>
      </c>
      <c r="E12" s="17" t="s">
        <v>27</v>
      </c>
      <c r="F12" s="75">
        <f>F13+F29+F41+F46</f>
        <v>259561.5</v>
      </c>
      <c r="G12" s="75">
        <f>G13+G29+G41+G46</f>
        <v>147569</v>
      </c>
      <c r="H12" s="75">
        <f>H13+H29+H41+H46</f>
        <v>147569</v>
      </c>
    </row>
    <row r="13" spans="1:10" ht="27">
      <c r="A13" s="46" t="s">
        <v>43</v>
      </c>
      <c r="B13" s="45" t="s">
        <v>206</v>
      </c>
      <c r="C13" s="46" t="s">
        <v>174</v>
      </c>
      <c r="D13" s="46"/>
      <c r="E13" s="46"/>
      <c r="F13" s="76">
        <f>F14+F19+F24</f>
        <v>90000</v>
      </c>
      <c r="G13" s="76">
        <f t="shared" ref="G13:H13" si="0">G14+G19+G24</f>
        <v>70000</v>
      </c>
      <c r="H13" s="76">
        <f t="shared" si="0"/>
        <v>70000</v>
      </c>
    </row>
    <row r="14" spans="1:10" ht="25.5">
      <c r="A14" s="12" t="s">
        <v>44</v>
      </c>
      <c r="B14" s="14" t="s">
        <v>207</v>
      </c>
      <c r="C14" s="12" t="s">
        <v>175</v>
      </c>
      <c r="D14" s="46"/>
      <c r="E14" s="17"/>
      <c r="F14" s="47">
        <f>F15</f>
        <v>30000</v>
      </c>
      <c r="G14" s="47">
        <f t="shared" ref="G14:H17" si="1">G15</f>
        <v>20000</v>
      </c>
      <c r="H14" s="47">
        <f t="shared" si="1"/>
        <v>20000</v>
      </c>
    </row>
    <row r="15" spans="1:10" ht="25.5">
      <c r="A15" s="12" t="s">
        <v>45</v>
      </c>
      <c r="B15" s="14" t="s">
        <v>33</v>
      </c>
      <c r="C15" s="12" t="s">
        <v>175</v>
      </c>
      <c r="D15" s="12" t="s">
        <v>34</v>
      </c>
      <c r="E15" s="17"/>
      <c r="F15" s="47">
        <f>F16</f>
        <v>30000</v>
      </c>
      <c r="G15" s="47">
        <f t="shared" si="1"/>
        <v>20000</v>
      </c>
      <c r="H15" s="47">
        <f t="shared" si="1"/>
        <v>20000</v>
      </c>
    </row>
    <row r="16" spans="1:10" ht="25.5">
      <c r="A16" s="17" t="s">
        <v>46</v>
      </c>
      <c r="B16" s="14" t="s">
        <v>35</v>
      </c>
      <c r="C16" s="12" t="s">
        <v>175</v>
      </c>
      <c r="D16" s="12" t="s">
        <v>36</v>
      </c>
      <c r="E16" s="17"/>
      <c r="F16" s="47">
        <f>F17</f>
        <v>30000</v>
      </c>
      <c r="G16" s="47">
        <f t="shared" si="1"/>
        <v>20000</v>
      </c>
      <c r="H16" s="47">
        <f t="shared" si="1"/>
        <v>20000</v>
      </c>
      <c r="J16" s="32" t="s">
        <v>61</v>
      </c>
    </row>
    <row r="17" spans="1:28" ht="13.5">
      <c r="A17" s="46" t="s">
        <v>47</v>
      </c>
      <c r="B17" s="14" t="s">
        <v>68</v>
      </c>
      <c r="C17" s="12" t="s">
        <v>175</v>
      </c>
      <c r="D17" s="12" t="s">
        <v>36</v>
      </c>
      <c r="E17" s="12" t="s">
        <v>54</v>
      </c>
      <c r="F17" s="47">
        <f>F18</f>
        <v>30000</v>
      </c>
      <c r="G17" s="47">
        <f t="shared" si="1"/>
        <v>20000</v>
      </c>
      <c r="H17" s="47">
        <f t="shared" si="1"/>
        <v>20000</v>
      </c>
    </row>
    <row r="18" spans="1:28">
      <c r="A18" s="12" t="s">
        <v>48</v>
      </c>
      <c r="B18" s="14" t="s">
        <v>14</v>
      </c>
      <c r="C18" s="12" t="s">
        <v>175</v>
      </c>
      <c r="D18" s="12" t="s">
        <v>36</v>
      </c>
      <c r="E18" s="12" t="s">
        <v>55</v>
      </c>
      <c r="F18" s="47">
        <f>'прил 6'!G79</f>
        <v>30000</v>
      </c>
      <c r="G18" s="47">
        <f>'прил 6'!H79</f>
        <v>20000</v>
      </c>
      <c r="H18" s="47">
        <f>'прил 6'!I79</f>
        <v>20000</v>
      </c>
    </row>
    <row r="19" spans="1:28">
      <c r="A19" s="12" t="s">
        <v>51</v>
      </c>
      <c r="B19" s="14" t="s">
        <v>219</v>
      </c>
      <c r="C19" s="12" t="s">
        <v>176</v>
      </c>
      <c r="D19" s="12"/>
      <c r="E19" s="12"/>
      <c r="F19" s="47">
        <f>F20</f>
        <v>57000</v>
      </c>
      <c r="G19" s="47">
        <f t="shared" ref="G19:H22" si="2">G20</f>
        <v>47000</v>
      </c>
      <c r="H19" s="47">
        <f t="shared" si="2"/>
        <v>47000</v>
      </c>
      <c r="K19" s="32" t="s">
        <v>61</v>
      </c>
    </row>
    <row r="20" spans="1:28" ht="25.5">
      <c r="A20" s="17" t="s">
        <v>52</v>
      </c>
      <c r="B20" s="14" t="s">
        <v>33</v>
      </c>
      <c r="C20" s="12" t="s">
        <v>176</v>
      </c>
      <c r="D20" s="12" t="s">
        <v>34</v>
      </c>
      <c r="E20" s="12"/>
      <c r="F20" s="47">
        <f>F21</f>
        <v>57000</v>
      </c>
      <c r="G20" s="47">
        <f t="shared" si="2"/>
        <v>47000</v>
      </c>
      <c r="H20" s="47">
        <f t="shared" si="2"/>
        <v>47000</v>
      </c>
      <c r="J20" s="32" t="s">
        <v>61</v>
      </c>
    </row>
    <row r="21" spans="1:28" ht="25.5">
      <c r="A21" s="46" t="s">
        <v>96</v>
      </c>
      <c r="B21" s="14" t="s">
        <v>35</v>
      </c>
      <c r="C21" s="12" t="s">
        <v>176</v>
      </c>
      <c r="D21" s="12" t="s">
        <v>36</v>
      </c>
      <c r="E21" s="12"/>
      <c r="F21" s="47">
        <f>F22</f>
        <v>57000</v>
      </c>
      <c r="G21" s="47">
        <f t="shared" si="2"/>
        <v>47000</v>
      </c>
      <c r="H21" s="47">
        <f t="shared" si="2"/>
        <v>47000</v>
      </c>
    </row>
    <row r="22" spans="1:28">
      <c r="A22" s="12" t="s">
        <v>97</v>
      </c>
      <c r="B22" s="14" t="s">
        <v>68</v>
      </c>
      <c r="C22" s="12" t="s">
        <v>176</v>
      </c>
      <c r="D22" s="12" t="s">
        <v>36</v>
      </c>
      <c r="E22" s="12" t="s">
        <v>54</v>
      </c>
      <c r="F22" s="47">
        <f>F23</f>
        <v>57000</v>
      </c>
      <c r="G22" s="47">
        <f t="shared" si="2"/>
        <v>47000</v>
      </c>
      <c r="H22" s="47">
        <f t="shared" si="2"/>
        <v>47000</v>
      </c>
      <c r="J22" s="32" t="s">
        <v>61</v>
      </c>
    </row>
    <row r="23" spans="1:28">
      <c r="A23" s="12" t="s">
        <v>98</v>
      </c>
      <c r="B23" s="14" t="s">
        <v>209</v>
      </c>
      <c r="C23" s="12" t="s">
        <v>176</v>
      </c>
      <c r="D23" s="12" t="s">
        <v>36</v>
      </c>
      <c r="E23" s="12" t="s">
        <v>4</v>
      </c>
      <c r="F23" s="47">
        <f>'прил 6'!G86</f>
        <v>57000</v>
      </c>
      <c r="G23" s="47">
        <f>'прил 6'!H86</f>
        <v>47000</v>
      </c>
      <c r="H23" s="47">
        <f>'прил 6'!I86</f>
        <v>47000</v>
      </c>
    </row>
    <row r="24" spans="1:28">
      <c r="A24" s="17" t="s">
        <v>99</v>
      </c>
      <c r="B24" s="14" t="s">
        <v>185</v>
      </c>
      <c r="C24" s="12" t="s">
        <v>177</v>
      </c>
      <c r="D24" s="12"/>
      <c r="E24" s="12"/>
      <c r="F24" s="47">
        <f>F25</f>
        <v>3000</v>
      </c>
      <c r="G24" s="47">
        <f t="shared" ref="G24:H24" si="3">G25</f>
        <v>3000</v>
      </c>
      <c r="H24" s="47">
        <f t="shared" si="3"/>
        <v>3000</v>
      </c>
      <c r="K24" s="32" t="s">
        <v>208</v>
      </c>
    </row>
    <row r="25" spans="1:28" ht="25.5">
      <c r="A25" s="46" t="s">
        <v>100</v>
      </c>
      <c r="B25" s="14" t="s">
        <v>33</v>
      </c>
      <c r="C25" s="12" t="s">
        <v>177</v>
      </c>
      <c r="D25" s="12" t="s">
        <v>34</v>
      </c>
      <c r="E25" s="12"/>
      <c r="F25" s="47">
        <f>F26</f>
        <v>3000</v>
      </c>
      <c r="G25" s="47">
        <f t="shared" ref="G25:H25" si="4">G26</f>
        <v>3000</v>
      </c>
      <c r="H25" s="47">
        <f t="shared" si="4"/>
        <v>3000</v>
      </c>
      <c r="J25" s="48"/>
    </row>
    <row r="26" spans="1:28" ht="25.5">
      <c r="A26" s="12" t="s">
        <v>102</v>
      </c>
      <c r="B26" s="14" t="s">
        <v>35</v>
      </c>
      <c r="C26" s="12" t="s">
        <v>177</v>
      </c>
      <c r="D26" s="12" t="s">
        <v>36</v>
      </c>
      <c r="E26" s="12"/>
      <c r="F26" s="47">
        <f>F27</f>
        <v>3000</v>
      </c>
      <c r="G26" s="47">
        <f t="shared" ref="G26:H26" si="5">G27</f>
        <v>3000</v>
      </c>
      <c r="H26" s="47">
        <f t="shared" si="5"/>
        <v>3000</v>
      </c>
      <c r="J26" s="32" t="s">
        <v>61</v>
      </c>
    </row>
    <row r="27" spans="1:28">
      <c r="A27" s="12" t="s">
        <v>101</v>
      </c>
      <c r="B27" s="14" t="s">
        <v>68</v>
      </c>
      <c r="C27" s="12" t="s">
        <v>177</v>
      </c>
      <c r="D27" s="12" t="s">
        <v>36</v>
      </c>
      <c r="E27" s="12" t="s">
        <v>54</v>
      </c>
      <c r="F27" s="47">
        <f>F28</f>
        <v>3000</v>
      </c>
      <c r="G27" s="47">
        <f t="shared" ref="G27:H27" si="6">G28</f>
        <v>3000</v>
      </c>
      <c r="H27" s="47">
        <f t="shared" si="6"/>
        <v>3000</v>
      </c>
    </row>
    <row r="28" spans="1:28" s="49" customFormat="1">
      <c r="A28" s="17" t="s">
        <v>103</v>
      </c>
      <c r="B28" s="14" t="s">
        <v>209</v>
      </c>
      <c r="C28" s="12" t="s">
        <v>177</v>
      </c>
      <c r="D28" s="12" t="s">
        <v>36</v>
      </c>
      <c r="E28" s="69" t="s">
        <v>4</v>
      </c>
      <c r="F28" s="47">
        <f>'прил 6'!G89</f>
        <v>3000</v>
      </c>
      <c r="G28" s="47">
        <f>'прил 6'!H89</f>
        <v>3000</v>
      </c>
      <c r="H28" s="47">
        <f>'прил 6'!I89</f>
        <v>3000</v>
      </c>
      <c r="I28" s="48"/>
      <c r="J28" s="48"/>
      <c r="K28" s="48" t="s">
        <v>61</v>
      </c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s="79" customFormat="1" ht="40.5">
      <c r="A29" s="46" t="s">
        <v>104</v>
      </c>
      <c r="B29" s="68" t="s">
        <v>210</v>
      </c>
      <c r="C29" s="67" t="s">
        <v>172</v>
      </c>
      <c r="D29" s="67"/>
      <c r="E29" s="67"/>
      <c r="F29" s="77">
        <v>133347</v>
      </c>
      <c r="G29" s="77">
        <f t="shared" ref="G29:H33" si="7">G30</f>
        <v>54200</v>
      </c>
      <c r="H29" s="77">
        <f t="shared" si="7"/>
        <v>54200</v>
      </c>
      <c r="I29" s="78"/>
      <c r="J29" s="78" t="s">
        <v>61</v>
      </c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</row>
    <row r="30" spans="1:28" s="49" customFormat="1" ht="25.5">
      <c r="A30" s="12" t="s">
        <v>105</v>
      </c>
      <c r="B30" s="71" t="s">
        <v>184</v>
      </c>
      <c r="C30" s="69" t="s">
        <v>173</v>
      </c>
      <c r="D30" s="69"/>
      <c r="E30" s="69"/>
      <c r="F30" s="70">
        <f>F31</f>
        <v>53400.54</v>
      </c>
      <c r="G30" s="70">
        <f t="shared" si="7"/>
        <v>54200</v>
      </c>
      <c r="H30" s="70">
        <f t="shared" si="7"/>
        <v>54200</v>
      </c>
      <c r="I30" s="48" t="s">
        <v>61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s="49" customFormat="1" ht="25.5">
      <c r="A31" s="12" t="s">
        <v>106</v>
      </c>
      <c r="B31" s="71" t="s">
        <v>33</v>
      </c>
      <c r="C31" s="69" t="s">
        <v>173</v>
      </c>
      <c r="D31" s="69" t="s">
        <v>34</v>
      </c>
      <c r="E31" s="69" t="s">
        <v>61</v>
      </c>
      <c r="F31" s="70">
        <f>F32</f>
        <v>53400.54</v>
      </c>
      <c r="G31" s="70">
        <f t="shared" si="7"/>
        <v>54200</v>
      </c>
      <c r="H31" s="70">
        <f t="shared" si="7"/>
        <v>54200</v>
      </c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s="49" customFormat="1" ht="25.5">
      <c r="A32" s="17" t="s">
        <v>107</v>
      </c>
      <c r="B32" s="71" t="s">
        <v>35</v>
      </c>
      <c r="C32" s="69" t="s">
        <v>173</v>
      </c>
      <c r="D32" s="69" t="s">
        <v>36</v>
      </c>
      <c r="E32" s="69"/>
      <c r="F32" s="70">
        <f>F33</f>
        <v>53400.54</v>
      </c>
      <c r="G32" s="70">
        <f t="shared" si="7"/>
        <v>54200</v>
      </c>
      <c r="H32" s="70">
        <f t="shared" si="7"/>
        <v>54200</v>
      </c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30" s="49" customFormat="1" ht="13.5">
      <c r="A33" s="46" t="s">
        <v>108</v>
      </c>
      <c r="B33" s="71" t="s">
        <v>65</v>
      </c>
      <c r="C33" s="69" t="s">
        <v>173</v>
      </c>
      <c r="D33" s="69" t="s">
        <v>36</v>
      </c>
      <c r="E33" s="69" t="s">
        <v>40</v>
      </c>
      <c r="F33" s="70">
        <f>F34</f>
        <v>53400.54</v>
      </c>
      <c r="G33" s="70">
        <f t="shared" si="7"/>
        <v>54200</v>
      </c>
      <c r="H33" s="70">
        <f t="shared" si="7"/>
        <v>54200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</row>
    <row r="34" spans="1:30">
      <c r="A34" s="12" t="s">
        <v>109</v>
      </c>
      <c r="B34" s="71" t="s">
        <v>211</v>
      </c>
      <c r="C34" s="69" t="s">
        <v>173</v>
      </c>
      <c r="D34" s="69" t="s">
        <v>36</v>
      </c>
      <c r="E34" s="69" t="s">
        <v>3</v>
      </c>
      <c r="F34" s="70">
        <f>'прил 6'!G67</f>
        <v>53400.54</v>
      </c>
      <c r="G34" s="70">
        <f>'прил 6'!H67</f>
        <v>54200</v>
      </c>
      <c r="H34" s="70">
        <f>'прил 6'!I67</f>
        <v>54200</v>
      </c>
      <c r="K34" s="32" t="s">
        <v>61</v>
      </c>
    </row>
    <row r="35" spans="1:30" ht="25.5">
      <c r="A35" s="12"/>
      <c r="B35" s="14" t="s">
        <v>33</v>
      </c>
      <c r="C35" s="12" t="s">
        <v>231</v>
      </c>
      <c r="D35" s="12" t="s">
        <v>34</v>
      </c>
      <c r="E35" s="12"/>
      <c r="F35" s="85">
        <v>79147</v>
      </c>
      <c r="G35" s="16"/>
      <c r="H35" s="70"/>
    </row>
    <row r="36" spans="1:30" ht="25.5">
      <c r="A36" s="12"/>
      <c r="B36" s="14" t="s">
        <v>35</v>
      </c>
      <c r="C36" s="12" t="s">
        <v>231</v>
      </c>
      <c r="D36" s="12" t="s">
        <v>229</v>
      </c>
      <c r="E36" s="12"/>
      <c r="F36" s="85">
        <v>79147</v>
      </c>
      <c r="G36" s="16"/>
      <c r="H36" s="70"/>
    </row>
    <row r="37" spans="1:30" ht="51">
      <c r="A37" s="12"/>
      <c r="B37" s="14" t="s">
        <v>228</v>
      </c>
      <c r="C37" s="12" t="s">
        <v>231</v>
      </c>
      <c r="D37" s="12" t="s">
        <v>36</v>
      </c>
      <c r="E37" s="12" t="s">
        <v>3</v>
      </c>
      <c r="F37" s="85">
        <v>79147</v>
      </c>
      <c r="G37" s="16"/>
      <c r="H37" s="70"/>
    </row>
    <row r="38" spans="1:30" ht="25.5">
      <c r="A38" s="12"/>
      <c r="B38" s="14" t="s">
        <v>33</v>
      </c>
      <c r="C38" s="12" t="s">
        <v>232</v>
      </c>
      <c r="D38" s="12" t="s">
        <v>34</v>
      </c>
      <c r="E38" s="12"/>
      <c r="F38" s="85">
        <v>799.46</v>
      </c>
      <c r="G38" s="16"/>
      <c r="H38" s="70"/>
    </row>
    <row r="39" spans="1:30" ht="25.5">
      <c r="A39" s="12"/>
      <c r="B39" s="14" t="s">
        <v>35</v>
      </c>
      <c r="C39" s="12" t="s">
        <v>232</v>
      </c>
      <c r="D39" s="12" t="s">
        <v>229</v>
      </c>
      <c r="E39" s="12"/>
      <c r="F39" s="85">
        <v>799.46</v>
      </c>
      <c r="G39" s="16"/>
      <c r="H39" s="70"/>
    </row>
    <row r="40" spans="1:30" ht="38.25">
      <c r="A40" s="12"/>
      <c r="B40" s="14" t="s">
        <v>230</v>
      </c>
      <c r="C40" s="12" t="s">
        <v>232</v>
      </c>
      <c r="D40" s="12" t="s">
        <v>36</v>
      </c>
      <c r="E40" s="12" t="s">
        <v>3</v>
      </c>
      <c r="F40" s="85">
        <v>799.46</v>
      </c>
      <c r="G40" s="16"/>
      <c r="H40" s="70"/>
    </row>
    <row r="41" spans="1:30" s="80" customFormat="1" ht="27">
      <c r="A41" s="12" t="s">
        <v>110</v>
      </c>
      <c r="B41" s="45" t="s">
        <v>212</v>
      </c>
      <c r="C41" s="46" t="s">
        <v>181</v>
      </c>
      <c r="D41" s="46"/>
      <c r="E41" s="46"/>
      <c r="F41" s="76">
        <f>F42</f>
        <v>3369</v>
      </c>
      <c r="G41" s="76">
        <f t="shared" ref="G41:H44" si="8">G42</f>
        <v>3369</v>
      </c>
      <c r="H41" s="76">
        <f t="shared" si="8"/>
        <v>3369</v>
      </c>
    </row>
    <row r="42" spans="1:30">
      <c r="A42" s="17" t="s">
        <v>111</v>
      </c>
      <c r="B42" s="14" t="s">
        <v>1</v>
      </c>
      <c r="C42" s="12" t="s">
        <v>182</v>
      </c>
      <c r="D42" s="12" t="s">
        <v>2</v>
      </c>
      <c r="E42" s="12"/>
      <c r="F42" s="47">
        <f>F43</f>
        <v>3369</v>
      </c>
      <c r="G42" s="47">
        <f t="shared" si="8"/>
        <v>3369</v>
      </c>
      <c r="H42" s="47">
        <f t="shared" si="8"/>
        <v>3369</v>
      </c>
      <c r="K42" s="32" t="s">
        <v>61</v>
      </c>
    </row>
    <row r="43" spans="1:30" ht="13.5">
      <c r="A43" s="46" t="s">
        <v>112</v>
      </c>
      <c r="B43" s="14" t="s">
        <v>6</v>
      </c>
      <c r="C43" s="12" t="s">
        <v>182</v>
      </c>
      <c r="D43" s="12" t="s">
        <v>5</v>
      </c>
      <c r="E43" s="12"/>
      <c r="F43" s="47">
        <f>F44</f>
        <v>3369</v>
      </c>
      <c r="G43" s="47">
        <f t="shared" si="8"/>
        <v>3369</v>
      </c>
      <c r="H43" s="47">
        <f t="shared" si="8"/>
        <v>3369</v>
      </c>
    </row>
    <row r="44" spans="1:30">
      <c r="A44" s="12" t="s">
        <v>113</v>
      </c>
      <c r="B44" s="14" t="s">
        <v>83</v>
      </c>
      <c r="C44" s="12" t="s">
        <v>182</v>
      </c>
      <c r="D44" s="12" t="s">
        <v>5</v>
      </c>
      <c r="E44" s="12" t="s">
        <v>16</v>
      </c>
      <c r="F44" s="47">
        <f>F45</f>
        <v>3369</v>
      </c>
      <c r="G44" s="47">
        <f t="shared" si="8"/>
        <v>3369</v>
      </c>
      <c r="H44" s="47">
        <f t="shared" si="8"/>
        <v>3369</v>
      </c>
    </row>
    <row r="45" spans="1:30">
      <c r="A45" s="12" t="s">
        <v>114</v>
      </c>
      <c r="B45" s="14" t="s">
        <v>226</v>
      </c>
      <c r="C45" s="12" t="s">
        <v>182</v>
      </c>
      <c r="D45" s="12" t="s">
        <v>5</v>
      </c>
      <c r="E45" s="12" t="s">
        <v>18</v>
      </c>
      <c r="F45" s="47">
        <f>'прил 6'!G104</f>
        <v>3369</v>
      </c>
      <c r="G45" s="47">
        <f>'прил 6'!H104</f>
        <v>3369</v>
      </c>
      <c r="H45" s="47">
        <f>'прил 6'!I104</f>
        <v>3369</v>
      </c>
      <c r="K45" s="32" t="s">
        <v>61</v>
      </c>
    </row>
    <row r="46" spans="1:30" s="80" customFormat="1" ht="39.950000000000003" customHeight="1">
      <c r="A46" s="17" t="s">
        <v>115</v>
      </c>
      <c r="B46" s="45" t="s">
        <v>163</v>
      </c>
      <c r="C46" s="46" t="s">
        <v>170</v>
      </c>
      <c r="D46" s="46"/>
      <c r="E46" s="46"/>
      <c r="F46" s="76">
        <v>32845.5</v>
      </c>
      <c r="G46" s="76">
        <f t="shared" ref="G46:H50" si="9">G47</f>
        <v>20000</v>
      </c>
      <c r="H46" s="76">
        <f t="shared" si="9"/>
        <v>20000</v>
      </c>
    </row>
    <row r="47" spans="1:30" ht="13.5">
      <c r="A47" s="46" t="s">
        <v>116</v>
      </c>
      <c r="B47" s="14" t="s">
        <v>213</v>
      </c>
      <c r="C47" s="12" t="s">
        <v>171</v>
      </c>
      <c r="D47" s="17"/>
      <c r="E47" s="50"/>
      <c r="F47" s="47">
        <f>F48</f>
        <v>30000</v>
      </c>
      <c r="G47" s="47">
        <f t="shared" si="9"/>
        <v>20000</v>
      </c>
      <c r="H47" s="47">
        <f t="shared" si="9"/>
        <v>20000</v>
      </c>
      <c r="J47" s="32" t="s">
        <v>61</v>
      </c>
    </row>
    <row r="48" spans="1:30" ht="25.5">
      <c r="A48" s="12" t="s">
        <v>117</v>
      </c>
      <c r="B48" s="14" t="s">
        <v>33</v>
      </c>
      <c r="C48" s="50" t="s">
        <v>171</v>
      </c>
      <c r="D48" s="50" t="s">
        <v>34</v>
      </c>
      <c r="E48" s="50"/>
      <c r="F48" s="47">
        <f>F49</f>
        <v>30000</v>
      </c>
      <c r="G48" s="47">
        <f t="shared" si="9"/>
        <v>20000</v>
      </c>
      <c r="H48" s="47">
        <f t="shared" si="9"/>
        <v>20000</v>
      </c>
      <c r="J48" s="32" t="s">
        <v>61</v>
      </c>
      <c r="K48" s="32" t="s">
        <v>61</v>
      </c>
    </row>
    <row r="49" spans="1:11" ht="25.5">
      <c r="A49" s="12" t="s">
        <v>118</v>
      </c>
      <c r="B49" s="14" t="s">
        <v>35</v>
      </c>
      <c r="C49" s="12" t="s">
        <v>171</v>
      </c>
      <c r="D49" s="12" t="s">
        <v>36</v>
      </c>
      <c r="E49" s="50"/>
      <c r="F49" s="47">
        <f>F50</f>
        <v>30000</v>
      </c>
      <c r="G49" s="47">
        <f t="shared" si="9"/>
        <v>20000</v>
      </c>
      <c r="H49" s="47">
        <f t="shared" si="9"/>
        <v>20000</v>
      </c>
      <c r="J49" s="32" t="s">
        <v>61</v>
      </c>
    </row>
    <row r="50" spans="1:11" ht="25.5">
      <c r="A50" s="17" t="s">
        <v>119</v>
      </c>
      <c r="B50" s="14" t="s">
        <v>11</v>
      </c>
      <c r="C50" s="12" t="s">
        <v>171</v>
      </c>
      <c r="D50" s="12" t="s">
        <v>36</v>
      </c>
      <c r="E50" s="50" t="s">
        <v>21</v>
      </c>
      <c r="F50" s="47">
        <f>F51</f>
        <v>30000</v>
      </c>
      <c r="G50" s="47">
        <f t="shared" si="9"/>
        <v>20000</v>
      </c>
      <c r="H50" s="47">
        <f t="shared" si="9"/>
        <v>20000</v>
      </c>
      <c r="K50" s="32" t="s">
        <v>61</v>
      </c>
    </row>
    <row r="51" spans="1:11" ht="25.5">
      <c r="A51" s="46" t="s">
        <v>120</v>
      </c>
      <c r="B51" s="51" t="s">
        <v>9</v>
      </c>
      <c r="C51" s="12" t="s">
        <v>171</v>
      </c>
      <c r="D51" s="12" t="s">
        <v>36</v>
      </c>
      <c r="E51" s="50" t="s">
        <v>10</v>
      </c>
      <c r="F51" s="47">
        <f>'прил 6'!G54</f>
        <v>30000</v>
      </c>
      <c r="G51" s="47">
        <f>'прил 6'!H54</f>
        <v>20000</v>
      </c>
      <c r="H51" s="47">
        <f>'прил 6'!I54</f>
        <v>20000</v>
      </c>
    </row>
    <row r="52" spans="1:11" ht="13.5">
      <c r="A52" s="46"/>
      <c r="B52" s="14" t="s">
        <v>233</v>
      </c>
      <c r="C52" s="12" t="s">
        <v>235</v>
      </c>
      <c r="D52" s="12"/>
      <c r="E52" s="12" t="s">
        <v>234</v>
      </c>
      <c r="F52" s="85">
        <v>2710</v>
      </c>
      <c r="G52" s="16"/>
      <c r="H52" s="47"/>
    </row>
    <row r="53" spans="1:11" ht="25.5">
      <c r="A53" s="46"/>
      <c r="B53" s="14" t="s">
        <v>33</v>
      </c>
      <c r="C53" s="12" t="s">
        <v>235</v>
      </c>
      <c r="D53" s="12" t="s">
        <v>34</v>
      </c>
      <c r="E53" s="12" t="s">
        <v>234</v>
      </c>
      <c r="F53" s="85">
        <v>2710</v>
      </c>
      <c r="G53" s="16"/>
      <c r="H53" s="47"/>
    </row>
    <row r="54" spans="1:11" ht="25.5">
      <c r="A54" s="46"/>
      <c r="B54" s="14" t="s">
        <v>35</v>
      </c>
      <c r="C54" s="12" t="s">
        <v>235</v>
      </c>
      <c r="D54" s="12" t="s">
        <v>36</v>
      </c>
      <c r="E54" s="12" t="s">
        <v>234</v>
      </c>
      <c r="F54" s="85">
        <v>2710</v>
      </c>
      <c r="G54" s="16"/>
      <c r="H54" s="47"/>
    </row>
    <row r="55" spans="1:11" ht="25.5">
      <c r="A55" s="46"/>
      <c r="B55" s="14" t="s">
        <v>248</v>
      </c>
      <c r="C55" s="12" t="s">
        <v>249</v>
      </c>
      <c r="D55" s="12"/>
      <c r="E55" s="12" t="s">
        <v>234</v>
      </c>
      <c r="F55" s="85">
        <v>135.5</v>
      </c>
      <c r="G55" s="16"/>
      <c r="H55" s="47" t="s">
        <v>61</v>
      </c>
    </row>
    <row r="56" spans="1:11" ht="25.5">
      <c r="A56" s="46"/>
      <c r="B56" s="14" t="s">
        <v>33</v>
      </c>
      <c r="C56" s="12" t="s">
        <v>249</v>
      </c>
      <c r="D56" s="12" t="s">
        <v>34</v>
      </c>
      <c r="E56" s="12" t="s">
        <v>234</v>
      </c>
      <c r="F56" s="85">
        <v>135.5</v>
      </c>
      <c r="G56" s="16"/>
      <c r="H56" s="47"/>
    </row>
    <row r="57" spans="1:11" ht="25.5">
      <c r="A57" s="46"/>
      <c r="B57" s="14" t="s">
        <v>35</v>
      </c>
      <c r="C57" s="12" t="s">
        <v>249</v>
      </c>
      <c r="D57" s="12" t="s">
        <v>36</v>
      </c>
      <c r="E57" s="12" t="s">
        <v>234</v>
      </c>
      <c r="F57" s="85">
        <v>135.5</v>
      </c>
      <c r="G57" s="16"/>
      <c r="H57" s="47"/>
    </row>
    <row r="58" spans="1:11" ht="13.5">
      <c r="A58" s="12" t="s">
        <v>121</v>
      </c>
      <c r="B58" s="26" t="s">
        <v>198</v>
      </c>
      <c r="C58" s="17" t="s">
        <v>178</v>
      </c>
      <c r="D58" s="17"/>
      <c r="E58" s="54" t="s">
        <v>61</v>
      </c>
      <c r="F58" s="53">
        <v>737558</v>
      </c>
      <c r="G58" s="53">
        <f t="shared" ref="G58:H64" si="10">G59</f>
        <v>345454</v>
      </c>
      <c r="H58" s="53">
        <f t="shared" si="10"/>
        <v>263124</v>
      </c>
    </row>
    <row r="59" spans="1:11" ht="27">
      <c r="A59" s="12" t="s">
        <v>122</v>
      </c>
      <c r="B59" s="45" t="s">
        <v>71</v>
      </c>
      <c r="C59" s="46" t="s">
        <v>179</v>
      </c>
      <c r="D59" s="46"/>
      <c r="E59" s="54"/>
      <c r="F59" s="73">
        <v>737558</v>
      </c>
      <c r="G59" s="73">
        <f>G61</f>
        <v>345454</v>
      </c>
      <c r="H59" s="73">
        <f>H61</f>
        <v>263124</v>
      </c>
      <c r="J59" s="32" t="s">
        <v>61</v>
      </c>
    </row>
    <row r="60" spans="1:11" ht="38.25">
      <c r="A60" s="12" t="s">
        <v>124</v>
      </c>
      <c r="B60" s="14" t="s">
        <v>250</v>
      </c>
      <c r="C60" s="46" t="s">
        <v>251</v>
      </c>
      <c r="D60" s="46"/>
      <c r="E60" s="54"/>
      <c r="F60" s="73">
        <v>7728</v>
      </c>
      <c r="G60" s="73"/>
      <c r="H60" s="73"/>
    </row>
    <row r="61" spans="1:11">
      <c r="A61" s="17" t="s">
        <v>123</v>
      </c>
      <c r="B61" s="14" t="s">
        <v>213</v>
      </c>
      <c r="C61" s="12" t="s">
        <v>180</v>
      </c>
      <c r="D61" s="12"/>
      <c r="E61" s="50" t="s">
        <v>61</v>
      </c>
      <c r="F61" s="55">
        <v>729830</v>
      </c>
      <c r="G61" s="55">
        <v>345454</v>
      </c>
      <c r="H61" s="55">
        <f t="shared" si="10"/>
        <v>263124</v>
      </c>
    </row>
    <row r="62" spans="1:11" ht="25.5">
      <c r="A62" s="46" t="s">
        <v>124</v>
      </c>
      <c r="B62" s="14" t="s">
        <v>74</v>
      </c>
      <c r="C62" s="12" t="s">
        <v>180</v>
      </c>
      <c r="D62" s="12" t="s">
        <v>75</v>
      </c>
      <c r="E62" s="50"/>
      <c r="F62" s="55">
        <v>729830</v>
      </c>
      <c r="G62" s="55">
        <v>345454</v>
      </c>
      <c r="H62" s="55">
        <f t="shared" si="10"/>
        <v>263124</v>
      </c>
    </row>
    <row r="63" spans="1:11">
      <c r="A63" s="12" t="s">
        <v>125</v>
      </c>
      <c r="B63" s="14" t="s">
        <v>76</v>
      </c>
      <c r="C63" s="12" t="s">
        <v>180</v>
      </c>
      <c r="D63" s="12" t="s">
        <v>77</v>
      </c>
      <c r="E63" s="50"/>
      <c r="F63" s="55">
        <f t="shared" ref="F63:F64" si="11">F64</f>
        <v>729830</v>
      </c>
      <c r="G63" s="55">
        <v>345454</v>
      </c>
      <c r="H63" s="55">
        <f t="shared" si="10"/>
        <v>263124</v>
      </c>
      <c r="I63" s="32" t="s">
        <v>61</v>
      </c>
    </row>
    <row r="64" spans="1:11">
      <c r="A64" s="12" t="s">
        <v>126</v>
      </c>
      <c r="B64" s="14" t="s">
        <v>222</v>
      </c>
      <c r="C64" s="12" t="s">
        <v>180</v>
      </c>
      <c r="D64" s="12" t="s">
        <v>77</v>
      </c>
      <c r="E64" s="50" t="s">
        <v>37</v>
      </c>
      <c r="F64" s="55">
        <f t="shared" si="11"/>
        <v>729830</v>
      </c>
      <c r="G64" s="55">
        <v>345454</v>
      </c>
      <c r="H64" s="55">
        <f t="shared" si="10"/>
        <v>263124</v>
      </c>
    </row>
    <row r="65" spans="1:11" s="66" customFormat="1">
      <c r="A65" s="17" t="s">
        <v>127</v>
      </c>
      <c r="B65" s="14" t="s">
        <v>15</v>
      </c>
      <c r="C65" s="12" t="s">
        <v>180</v>
      </c>
      <c r="D65" s="12" t="s">
        <v>77</v>
      </c>
      <c r="E65" s="50" t="s">
        <v>38</v>
      </c>
      <c r="F65" s="55">
        <v>729830</v>
      </c>
      <c r="G65" s="55">
        <v>345454</v>
      </c>
      <c r="H65" s="55">
        <v>263124</v>
      </c>
    </row>
    <row r="66" spans="1:11" ht="25.5">
      <c r="A66" s="46" t="s">
        <v>128</v>
      </c>
      <c r="B66" s="26" t="s">
        <v>58</v>
      </c>
      <c r="C66" s="17" t="s">
        <v>164</v>
      </c>
      <c r="D66" s="17"/>
      <c r="E66" s="52"/>
      <c r="F66" s="53">
        <f>F67+F85+F90+F99</f>
        <v>1487104.8599999999</v>
      </c>
      <c r="G66" s="53">
        <f t="shared" ref="G66:H66" si="12">G67+G85+G90+G99</f>
        <v>1431016</v>
      </c>
      <c r="H66" s="53">
        <f t="shared" si="12"/>
        <v>1431016</v>
      </c>
    </row>
    <row r="67" spans="1:11" ht="25.5">
      <c r="A67" s="12" t="s">
        <v>129</v>
      </c>
      <c r="B67" s="14" t="s">
        <v>56</v>
      </c>
      <c r="C67" s="12" t="s">
        <v>165</v>
      </c>
      <c r="D67" s="12"/>
      <c r="E67" s="50" t="s">
        <v>61</v>
      </c>
      <c r="F67" s="55">
        <f>F68+F73+F77+F81</f>
        <v>1452545.8599999999</v>
      </c>
      <c r="G67" s="55">
        <f t="shared" ref="G67:H67" si="13">G68+G73+G77+G81</f>
        <v>1428616</v>
      </c>
      <c r="H67" s="55">
        <f t="shared" si="13"/>
        <v>1428616</v>
      </c>
      <c r="I67" s="32" t="s">
        <v>61</v>
      </c>
      <c r="K67" s="32" t="s">
        <v>61</v>
      </c>
    </row>
    <row r="68" spans="1:11" ht="51">
      <c r="A68" s="12" t="s">
        <v>130</v>
      </c>
      <c r="B68" s="57" t="s">
        <v>29</v>
      </c>
      <c r="C68" s="12" t="s">
        <v>165</v>
      </c>
      <c r="D68" s="12" t="s">
        <v>30</v>
      </c>
      <c r="E68" s="50"/>
      <c r="F68" s="55">
        <f>F69</f>
        <v>1017757</v>
      </c>
      <c r="G68" s="55">
        <f t="shared" ref="G68:H69" si="14">G69</f>
        <v>1017757</v>
      </c>
      <c r="H68" s="55">
        <f t="shared" si="14"/>
        <v>1017757</v>
      </c>
      <c r="I68" s="32" t="s">
        <v>61</v>
      </c>
    </row>
    <row r="69" spans="1:11" ht="25.5">
      <c r="A69" s="17" t="s">
        <v>131</v>
      </c>
      <c r="B69" s="57" t="s">
        <v>214</v>
      </c>
      <c r="C69" s="12" t="s">
        <v>165</v>
      </c>
      <c r="D69" s="12" t="s">
        <v>32</v>
      </c>
      <c r="E69" s="50"/>
      <c r="F69" s="55">
        <f>F70</f>
        <v>1017757</v>
      </c>
      <c r="G69" s="55">
        <f t="shared" si="14"/>
        <v>1017757</v>
      </c>
      <c r="H69" s="55">
        <f t="shared" si="14"/>
        <v>1017757</v>
      </c>
    </row>
    <row r="70" spans="1:11" ht="13.5">
      <c r="A70" s="46" t="s">
        <v>132</v>
      </c>
      <c r="B70" s="57" t="s">
        <v>28</v>
      </c>
      <c r="C70" s="12" t="s">
        <v>165</v>
      </c>
      <c r="D70" s="12" t="s">
        <v>32</v>
      </c>
      <c r="E70" s="50" t="s">
        <v>49</v>
      </c>
      <c r="F70" s="55">
        <f>F71+F72</f>
        <v>1017757</v>
      </c>
      <c r="G70" s="55">
        <f t="shared" ref="G70:H70" si="15">G71+G72</f>
        <v>1017757</v>
      </c>
      <c r="H70" s="55">
        <f t="shared" si="15"/>
        <v>1017757</v>
      </c>
    </row>
    <row r="71" spans="1:11" ht="25.5">
      <c r="A71" s="12" t="s">
        <v>133</v>
      </c>
      <c r="B71" s="14" t="s">
        <v>22</v>
      </c>
      <c r="C71" s="12" t="s">
        <v>165</v>
      </c>
      <c r="D71" s="12" t="s">
        <v>32</v>
      </c>
      <c r="E71" s="50" t="s">
        <v>50</v>
      </c>
      <c r="F71" s="55">
        <f>'прил 6'!G17</f>
        <v>584313</v>
      </c>
      <c r="G71" s="55">
        <f>'прил 6'!H17</f>
        <v>584313</v>
      </c>
      <c r="H71" s="55">
        <f>'прил 6'!I17</f>
        <v>584313</v>
      </c>
      <c r="J71" s="32" t="s">
        <v>61</v>
      </c>
    </row>
    <row r="72" spans="1:11" ht="38.25">
      <c r="A72" s="12" t="s">
        <v>134</v>
      </c>
      <c r="B72" s="57" t="s">
        <v>23</v>
      </c>
      <c r="C72" s="12" t="s">
        <v>165</v>
      </c>
      <c r="D72" s="12" t="s">
        <v>32</v>
      </c>
      <c r="E72" s="50" t="s">
        <v>39</v>
      </c>
      <c r="F72" s="55">
        <f>'прил 6'!G22</f>
        <v>433444</v>
      </c>
      <c r="G72" s="55">
        <f>'прил 6'!H22</f>
        <v>433444</v>
      </c>
      <c r="H72" s="55">
        <f>'прил 6'!I22</f>
        <v>433444</v>
      </c>
    </row>
    <row r="73" spans="1:11" ht="25.5">
      <c r="A73" s="17" t="s">
        <v>135</v>
      </c>
      <c r="B73" s="14" t="s">
        <v>33</v>
      </c>
      <c r="C73" s="12" t="s">
        <v>165</v>
      </c>
      <c r="D73" s="12" t="s">
        <v>34</v>
      </c>
      <c r="E73" s="50"/>
      <c r="F73" s="55">
        <v>409479.86</v>
      </c>
      <c r="G73" s="55">
        <f t="shared" ref="G73:H75" si="16">G74</f>
        <v>385550</v>
      </c>
      <c r="H73" s="55">
        <f t="shared" si="16"/>
        <v>385550</v>
      </c>
    </row>
    <row r="74" spans="1:11" ht="25.5">
      <c r="A74" s="46" t="s">
        <v>136</v>
      </c>
      <c r="B74" s="14" t="s">
        <v>35</v>
      </c>
      <c r="C74" s="12" t="s">
        <v>165</v>
      </c>
      <c r="D74" s="12" t="s">
        <v>36</v>
      </c>
      <c r="E74" s="50"/>
      <c r="F74" s="55">
        <v>409479.86</v>
      </c>
      <c r="G74" s="55">
        <f t="shared" si="16"/>
        <v>385550</v>
      </c>
      <c r="H74" s="55">
        <f t="shared" si="16"/>
        <v>385550</v>
      </c>
    </row>
    <row r="75" spans="1:11">
      <c r="A75" s="12" t="s">
        <v>137</v>
      </c>
      <c r="B75" s="14" t="s">
        <v>28</v>
      </c>
      <c r="C75" s="12" t="s">
        <v>165</v>
      </c>
      <c r="D75" s="12" t="s">
        <v>36</v>
      </c>
      <c r="E75" s="50" t="s">
        <v>49</v>
      </c>
      <c r="F75" s="55">
        <f>F76</f>
        <v>409479.86</v>
      </c>
      <c r="G75" s="55">
        <f t="shared" si="16"/>
        <v>385550</v>
      </c>
      <c r="H75" s="55">
        <f t="shared" si="16"/>
        <v>385550</v>
      </c>
    </row>
    <row r="76" spans="1:11" ht="38.25">
      <c r="A76" s="12" t="s">
        <v>138</v>
      </c>
      <c r="B76" s="57" t="s">
        <v>23</v>
      </c>
      <c r="C76" s="12" t="s">
        <v>165</v>
      </c>
      <c r="D76" s="12" t="s">
        <v>36</v>
      </c>
      <c r="E76" s="50" t="s">
        <v>39</v>
      </c>
      <c r="F76" s="55">
        <f>'прил 6'!G24</f>
        <v>409479.86</v>
      </c>
      <c r="G76" s="55">
        <f>'прил 6'!H24</f>
        <v>385550</v>
      </c>
      <c r="H76" s="55">
        <f>'прил 6'!I24</f>
        <v>385550</v>
      </c>
      <c r="J76" s="32" t="s">
        <v>61</v>
      </c>
    </row>
    <row r="77" spans="1:11">
      <c r="A77" s="17" t="s">
        <v>139</v>
      </c>
      <c r="B77" s="14" t="s">
        <v>80</v>
      </c>
      <c r="C77" s="12" t="s">
        <v>165</v>
      </c>
      <c r="D77" s="12" t="s">
        <v>78</v>
      </c>
      <c r="E77" s="50"/>
      <c r="F77" s="55">
        <f>F78</f>
        <v>10000</v>
      </c>
      <c r="G77" s="55">
        <f t="shared" ref="G77:H77" si="17">G78</f>
        <v>10000</v>
      </c>
      <c r="H77" s="55">
        <f t="shared" si="17"/>
        <v>10000</v>
      </c>
    </row>
    <row r="78" spans="1:11" ht="13.5">
      <c r="A78" s="46" t="s">
        <v>140</v>
      </c>
      <c r="B78" s="14" t="s">
        <v>88</v>
      </c>
      <c r="C78" s="12" t="s">
        <v>165</v>
      </c>
      <c r="D78" s="12" t="s">
        <v>89</v>
      </c>
      <c r="E78" s="50"/>
      <c r="F78" s="55">
        <f>'прил 6'!G26</f>
        <v>10000</v>
      </c>
      <c r="G78" s="55">
        <f>'прил 6'!H26</f>
        <v>10000</v>
      </c>
      <c r="H78" s="55">
        <f>'прил 6'!I26</f>
        <v>10000</v>
      </c>
      <c r="K78" s="32" t="s">
        <v>61</v>
      </c>
    </row>
    <row r="79" spans="1:11">
      <c r="A79" s="12" t="s">
        <v>141</v>
      </c>
      <c r="B79" s="14" t="s">
        <v>28</v>
      </c>
      <c r="C79" s="12" t="s">
        <v>165</v>
      </c>
      <c r="D79" s="12" t="s">
        <v>89</v>
      </c>
      <c r="E79" s="50" t="s">
        <v>49</v>
      </c>
      <c r="F79" s="55">
        <f>F80</f>
        <v>10000</v>
      </c>
      <c r="G79" s="55">
        <f t="shared" ref="G79:H79" si="18">G80</f>
        <v>10000</v>
      </c>
      <c r="H79" s="55">
        <f t="shared" si="18"/>
        <v>10000</v>
      </c>
    </row>
    <row r="80" spans="1:11" ht="38.25">
      <c r="A80" s="12" t="s">
        <v>142</v>
      </c>
      <c r="B80" s="57" t="s">
        <v>23</v>
      </c>
      <c r="C80" s="12" t="s">
        <v>165</v>
      </c>
      <c r="D80" s="12" t="s">
        <v>89</v>
      </c>
      <c r="E80" s="50" t="s">
        <v>39</v>
      </c>
      <c r="F80" s="55">
        <v>10000</v>
      </c>
      <c r="G80" s="55">
        <v>10000</v>
      </c>
      <c r="H80" s="55">
        <v>10000</v>
      </c>
    </row>
    <row r="81" spans="1:11">
      <c r="A81" s="17" t="s">
        <v>143</v>
      </c>
      <c r="B81" s="56" t="s">
        <v>1</v>
      </c>
      <c r="C81" s="12" t="s">
        <v>165</v>
      </c>
      <c r="D81" s="12" t="s">
        <v>2</v>
      </c>
      <c r="E81" s="50"/>
      <c r="F81" s="55">
        <f>F82</f>
        <v>15309</v>
      </c>
      <c r="G81" s="55">
        <f t="shared" ref="G81:H83" si="19">G82</f>
        <v>15309</v>
      </c>
      <c r="H81" s="55">
        <f t="shared" si="19"/>
        <v>15309</v>
      </c>
    </row>
    <row r="82" spans="1:11" ht="13.5">
      <c r="A82" s="46" t="s">
        <v>144</v>
      </c>
      <c r="B82" s="56" t="s">
        <v>216</v>
      </c>
      <c r="C82" s="12" t="s">
        <v>165</v>
      </c>
      <c r="D82" s="12" t="s">
        <v>5</v>
      </c>
      <c r="E82" s="50"/>
      <c r="F82" s="55">
        <f>F83</f>
        <v>15309</v>
      </c>
      <c r="G82" s="55">
        <f t="shared" si="19"/>
        <v>15309</v>
      </c>
      <c r="H82" s="55">
        <f t="shared" si="19"/>
        <v>15309</v>
      </c>
      <c r="J82" s="32" t="s">
        <v>61</v>
      </c>
    </row>
    <row r="83" spans="1:11">
      <c r="A83" s="12" t="s">
        <v>145</v>
      </c>
      <c r="B83" s="14" t="s">
        <v>28</v>
      </c>
      <c r="C83" s="12" t="s">
        <v>165</v>
      </c>
      <c r="D83" s="12" t="s">
        <v>5</v>
      </c>
      <c r="E83" s="50" t="s">
        <v>49</v>
      </c>
      <c r="F83" s="55">
        <f>F84</f>
        <v>15309</v>
      </c>
      <c r="G83" s="55">
        <f t="shared" si="19"/>
        <v>15309</v>
      </c>
      <c r="H83" s="55">
        <f t="shared" si="19"/>
        <v>15309</v>
      </c>
    </row>
    <row r="84" spans="1:11" ht="25.5">
      <c r="A84" s="12" t="s">
        <v>146</v>
      </c>
      <c r="B84" s="14" t="s">
        <v>215</v>
      </c>
      <c r="C84" s="12" t="s">
        <v>165</v>
      </c>
      <c r="D84" s="12" t="s">
        <v>5</v>
      </c>
      <c r="E84" s="50" t="s">
        <v>53</v>
      </c>
      <c r="F84" s="55">
        <f>'прил 6'!G31</f>
        <v>15309</v>
      </c>
      <c r="G84" s="55">
        <f>'прил 6'!H31</f>
        <v>15309</v>
      </c>
      <c r="H84" s="55">
        <f>'прил 6'!I31</f>
        <v>15309</v>
      </c>
      <c r="K84" s="32" t="s">
        <v>61</v>
      </c>
    </row>
    <row r="85" spans="1:11">
      <c r="A85" s="17" t="s">
        <v>186</v>
      </c>
      <c r="B85" s="56" t="s">
        <v>183</v>
      </c>
      <c r="C85" s="12" t="s">
        <v>166</v>
      </c>
      <c r="D85" s="12"/>
      <c r="E85" s="50"/>
      <c r="F85" s="55">
        <f>F86</f>
        <v>2000</v>
      </c>
      <c r="G85" s="55">
        <f t="shared" ref="G85:H88" si="20">G86</f>
        <v>2000</v>
      </c>
      <c r="H85" s="55">
        <f t="shared" si="20"/>
        <v>2000</v>
      </c>
    </row>
    <row r="86" spans="1:11" ht="13.5">
      <c r="A86" s="46" t="s">
        <v>187</v>
      </c>
      <c r="B86" s="56" t="s">
        <v>80</v>
      </c>
      <c r="C86" s="12" t="s">
        <v>166</v>
      </c>
      <c r="D86" s="12" t="s">
        <v>78</v>
      </c>
      <c r="E86" s="50"/>
      <c r="F86" s="55">
        <f>F87</f>
        <v>2000</v>
      </c>
      <c r="G86" s="55">
        <f t="shared" si="20"/>
        <v>2000</v>
      </c>
      <c r="H86" s="55">
        <f t="shared" si="20"/>
        <v>2000</v>
      </c>
    </row>
    <row r="87" spans="1:11">
      <c r="A87" s="12" t="s">
        <v>188</v>
      </c>
      <c r="B87" s="56" t="s">
        <v>81</v>
      </c>
      <c r="C87" s="12" t="s">
        <v>166</v>
      </c>
      <c r="D87" s="12" t="s">
        <v>79</v>
      </c>
      <c r="E87" s="50"/>
      <c r="F87" s="55">
        <f>F88</f>
        <v>2000</v>
      </c>
      <c r="G87" s="55">
        <f t="shared" si="20"/>
        <v>2000</v>
      </c>
      <c r="H87" s="55">
        <f t="shared" si="20"/>
        <v>2000</v>
      </c>
    </row>
    <row r="88" spans="1:11">
      <c r="A88" s="12" t="s">
        <v>189</v>
      </c>
      <c r="B88" s="14" t="s">
        <v>28</v>
      </c>
      <c r="C88" s="12" t="s">
        <v>166</v>
      </c>
      <c r="D88" s="12" t="s">
        <v>79</v>
      </c>
      <c r="E88" s="50" t="s">
        <v>49</v>
      </c>
      <c r="F88" s="55">
        <f>F89</f>
        <v>2000</v>
      </c>
      <c r="G88" s="55">
        <f t="shared" si="20"/>
        <v>2000</v>
      </c>
      <c r="H88" s="55">
        <f t="shared" si="20"/>
        <v>2000</v>
      </c>
    </row>
    <row r="89" spans="1:11">
      <c r="A89" s="17" t="s">
        <v>190</v>
      </c>
      <c r="B89" s="56" t="s">
        <v>224</v>
      </c>
      <c r="C89" s="12" t="s">
        <v>166</v>
      </c>
      <c r="D89" s="12" t="s">
        <v>79</v>
      </c>
      <c r="E89" s="50" t="s">
        <v>17</v>
      </c>
      <c r="F89" s="55">
        <f>'прил 6'!G35</f>
        <v>2000</v>
      </c>
      <c r="G89" s="55">
        <f>'прил 6'!H35</f>
        <v>2000</v>
      </c>
      <c r="H89" s="55">
        <f>'прил 6'!I35</f>
        <v>2000</v>
      </c>
    </row>
    <row r="90" spans="1:11" ht="25.5">
      <c r="A90" s="46" t="s">
        <v>191</v>
      </c>
      <c r="B90" s="57" t="s">
        <v>223</v>
      </c>
      <c r="C90" s="12" t="s">
        <v>168</v>
      </c>
      <c r="D90" s="12"/>
      <c r="E90" s="50"/>
      <c r="F90" s="55">
        <f>F91+F95</f>
        <v>32159</v>
      </c>
      <c r="G90" s="55">
        <f t="shared" ref="G90:H90" si="21">G91+G95</f>
        <v>0</v>
      </c>
      <c r="H90" s="55">
        <f t="shared" si="21"/>
        <v>0</v>
      </c>
    </row>
    <row r="91" spans="1:11" ht="51">
      <c r="A91" s="12" t="s">
        <v>147</v>
      </c>
      <c r="B91" s="57" t="s">
        <v>29</v>
      </c>
      <c r="C91" s="12" t="s">
        <v>168</v>
      </c>
      <c r="D91" s="12" t="s">
        <v>30</v>
      </c>
      <c r="E91" s="50"/>
      <c r="F91" s="55">
        <f>F92</f>
        <v>27450</v>
      </c>
      <c r="G91" s="55">
        <f t="shared" ref="G91:H93" si="22">G92</f>
        <v>0</v>
      </c>
      <c r="H91" s="55">
        <f t="shared" si="22"/>
        <v>0</v>
      </c>
    </row>
    <row r="92" spans="1:11" ht="25.5">
      <c r="A92" s="12" t="s">
        <v>148</v>
      </c>
      <c r="B92" s="57" t="s">
        <v>214</v>
      </c>
      <c r="C92" s="12" t="s">
        <v>168</v>
      </c>
      <c r="D92" s="12" t="s">
        <v>32</v>
      </c>
      <c r="E92" s="50"/>
      <c r="F92" s="55">
        <f>F93</f>
        <v>27450</v>
      </c>
      <c r="G92" s="55">
        <f t="shared" si="22"/>
        <v>0</v>
      </c>
      <c r="H92" s="55">
        <f t="shared" si="22"/>
        <v>0</v>
      </c>
      <c r="J92" s="32" t="s">
        <v>61</v>
      </c>
    </row>
    <row r="93" spans="1:11">
      <c r="A93" s="17" t="s">
        <v>149</v>
      </c>
      <c r="B93" s="56" t="s">
        <v>82</v>
      </c>
      <c r="C93" s="12" t="s">
        <v>168</v>
      </c>
      <c r="D93" s="12" t="s">
        <v>32</v>
      </c>
      <c r="E93" s="50" t="s">
        <v>19</v>
      </c>
      <c r="F93" s="55">
        <f>F94</f>
        <v>27450</v>
      </c>
      <c r="G93" s="55">
        <f t="shared" si="22"/>
        <v>0</v>
      </c>
      <c r="H93" s="55">
        <f t="shared" si="22"/>
        <v>0</v>
      </c>
    </row>
    <row r="94" spans="1:11" ht="13.5">
      <c r="A94" s="46" t="s">
        <v>150</v>
      </c>
      <c r="B94" s="56" t="s">
        <v>86</v>
      </c>
      <c r="C94" s="12" t="s">
        <v>168</v>
      </c>
      <c r="D94" s="12" t="s">
        <v>32</v>
      </c>
      <c r="E94" s="50" t="s">
        <v>20</v>
      </c>
      <c r="F94" s="55">
        <v>27450</v>
      </c>
      <c r="G94" s="55">
        <v>0</v>
      </c>
      <c r="H94" s="55">
        <v>0</v>
      </c>
    </row>
    <row r="95" spans="1:11" ht="25.5">
      <c r="A95" s="12" t="s">
        <v>151</v>
      </c>
      <c r="B95" s="14" t="s">
        <v>33</v>
      </c>
      <c r="C95" s="12" t="s">
        <v>168</v>
      </c>
      <c r="D95" s="12" t="s">
        <v>34</v>
      </c>
      <c r="E95" s="50"/>
      <c r="F95" s="55">
        <f>F96</f>
        <v>4709</v>
      </c>
      <c r="G95" s="55">
        <f t="shared" ref="G95:H95" si="23">G96</f>
        <v>0</v>
      </c>
      <c r="H95" s="55">
        <f t="shared" si="23"/>
        <v>0</v>
      </c>
    </row>
    <row r="96" spans="1:11" ht="25.5">
      <c r="A96" s="12" t="s">
        <v>152</v>
      </c>
      <c r="B96" s="14" t="s">
        <v>35</v>
      </c>
      <c r="C96" s="12" t="s">
        <v>168</v>
      </c>
      <c r="D96" s="12" t="s">
        <v>36</v>
      </c>
      <c r="E96" s="50"/>
      <c r="F96" s="55">
        <v>4709</v>
      </c>
      <c r="G96" s="55">
        <f t="shared" ref="G96:H96" si="24">G97</f>
        <v>0</v>
      </c>
      <c r="H96" s="55">
        <f t="shared" si="24"/>
        <v>0</v>
      </c>
    </row>
    <row r="97" spans="1:11">
      <c r="A97" s="17" t="s">
        <v>153</v>
      </c>
      <c r="B97" s="56" t="s">
        <v>82</v>
      </c>
      <c r="C97" s="12" t="s">
        <v>168</v>
      </c>
      <c r="D97" s="12" t="s">
        <v>36</v>
      </c>
      <c r="E97" s="50" t="s">
        <v>19</v>
      </c>
      <c r="F97" s="55">
        <f>F98</f>
        <v>4709</v>
      </c>
      <c r="G97" s="55">
        <f t="shared" ref="G97:H97" si="25">G98</f>
        <v>0</v>
      </c>
      <c r="H97" s="55">
        <f t="shared" si="25"/>
        <v>0</v>
      </c>
      <c r="K97" s="32" t="s">
        <v>61</v>
      </c>
    </row>
    <row r="98" spans="1:11" ht="13.5">
      <c r="A98" s="46" t="s">
        <v>154</v>
      </c>
      <c r="B98" s="56" t="s">
        <v>86</v>
      </c>
      <c r="C98" s="12" t="s">
        <v>168</v>
      </c>
      <c r="D98" s="12" t="s">
        <v>36</v>
      </c>
      <c r="E98" s="50" t="s">
        <v>20</v>
      </c>
      <c r="F98" s="55">
        <v>4709</v>
      </c>
      <c r="G98" s="55">
        <v>0</v>
      </c>
      <c r="H98" s="55">
        <v>0</v>
      </c>
    </row>
    <row r="99" spans="1:11" ht="25.5">
      <c r="A99" s="12" t="s">
        <v>155</v>
      </c>
      <c r="B99" s="14" t="s">
        <v>218</v>
      </c>
      <c r="C99" s="12" t="s">
        <v>167</v>
      </c>
      <c r="D99" s="12"/>
      <c r="E99" s="50"/>
      <c r="F99" s="55">
        <f>F100</f>
        <v>400</v>
      </c>
      <c r="G99" s="55">
        <f t="shared" ref="G99:H102" si="26">G100</f>
        <v>400</v>
      </c>
      <c r="H99" s="55">
        <f t="shared" si="26"/>
        <v>400</v>
      </c>
      <c r="J99" s="32" t="s">
        <v>61</v>
      </c>
    </row>
    <row r="100" spans="1:11" ht="25.5">
      <c r="A100" s="12" t="s">
        <v>196</v>
      </c>
      <c r="B100" s="14" t="s">
        <v>33</v>
      </c>
      <c r="C100" s="12" t="s">
        <v>167</v>
      </c>
      <c r="D100" s="12" t="s">
        <v>34</v>
      </c>
      <c r="E100" s="50"/>
      <c r="F100" s="55">
        <f>F101</f>
        <v>400</v>
      </c>
      <c r="G100" s="55">
        <f t="shared" si="26"/>
        <v>400</v>
      </c>
      <c r="H100" s="55">
        <f t="shared" si="26"/>
        <v>400</v>
      </c>
    </row>
    <row r="101" spans="1:11" ht="25.5">
      <c r="A101" s="17" t="s">
        <v>156</v>
      </c>
      <c r="B101" s="14" t="s">
        <v>35</v>
      </c>
      <c r="C101" s="12" t="s">
        <v>167</v>
      </c>
      <c r="D101" s="12" t="s">
        <v>36</v>
      </c>
      <c r="E101" s="52"/>
      <c r="F101" s="55">
        <f>F102</f>
        <v>400</v>
      </c>
      <c r="G101" s="55">
        <f t="shared" si="26"/>
        <v>400</v>
      </c>
      <c r="H101" s="55">
        <f t="shared" si="26"/>
        <v>400</v>
      </c>
      <c r="J101" s="32" t="s">
        <v>61</v>
      </c>
    </row>
    <row r="102" spans="1:11" ht="13.5">
      <c r="A102" s="46" t="s">
        <v>157</v>
      </c>
      <c r="B102" s="14" t="s">
        <v>28</v>
      </c>
      <c r="C102" s="12" t="s">
        <v>167</v>
      </c>
      <c r="D102" s="12" t="s">
        <v>36</v>
      </c>
      <c r="E102" s="50" t="s">
        <v>49</v>
      </c>
      <c r="F102" s="55">
        <f>F103</f>
        <v>400</v>
      </c>
      <c r="G102" s="55">
        <f t="shared" si="26"/>
        <v>400</v>
      </c>
      <c r="H102" s="55">
        <f t="shared" si="26"/>
        <v>400</v>
      </c>
    </row>
    <row r="103" spans="1:11">
      <c r="A103" s="12" t="s">
        <v>158</v>
      </c>
      <c r="B103" s="72" t="s">
        <v>220</v>
      </c>
      <c r="C103" s="12" t="s">
        <v>167</v>
      </c>
      <c r="D103" s="12" t="s">
        <v>36</v>
      </c>
      <c r="E103" s="50" t="s">
        <v>64</v>
      </c>
      <c r="F103" s="55">
        <f>'прил 6'!G39</f>
        <v>400</v>
      </c>
      <c r="G103" s="55">
        <f>'прил 6'!H39</f>
        <v>400</v>
      </c>
      <c r="H103" s="55">
        <f>'прил 6'!I39</f>
        <v>400</v>
      </c>
    </row>
    <row r="104" spans="1:11">
      <c r="A104" s="12" t="s">
        <v>159</v>
      </c>
      <c r="B104" s="74" t="s">
        <v>225</v>
      </c>
      <c r="C104" s="17"/>
      <c r="D104" s="17"/>
      <c r="E104" s="52"/>
      <c r="F104" s="53"/>
      <c r="G104" s="53">
        <v>50000</v>
      </c>
      <c r="H104" s="53">
        <v>98000</v>
      </c>
    </row>
    <row r="105" spans="1:11" s="63" customFormat="1">
      <c r="A105" s="17" t="s">
        <v>160</v>
      </c>
      <c r="B105" s="58" t="s">
        <v>217</v>
      </c>
      <c r="C105" s="17"/>
      <c r="D105" s="17"/>
      <c r="E105" s="52"/>
      <c r="F105" s="53">
        <f>F12+F58+F66+F104</f>
        <v>2484224.36</v>
      </c>
      <c r="G105" s="53">
        <f>G12+G58+G66+G104</f>
        <v>1974039</v>
      </c>
      <c r="H105" s="53">
        <f>H12+H58+H66+H104</f>
        <v>1939709</v>
      </c>
    </row>
    <row r="106" spans="1:11" s="63" customFormat="1">
      <c r="A106" s="59"/>
      <c r="B106" s="60"/>
      <c r="C106" s="61"/>
      <c r="D106" s="61"/>
      <c r="E106" s="61"/>
      <c r="F106" s="62"/>
    </row>
    <row r="107" spans="1:11" s="63" customFormat="1">
      <c r="A107" s="59"/>
      <c r="B107" s="60"/>
      <c r="C107" s="61"/>
      <c r="D107" s="61"/>
      <c r="E107" s="61"/>
      <c r="F107" s="62"/>
    </row>
    <row r="108" spans="1:11" s="63" customFormat="1">
      <c r="A108" s="59"/>
      <c r="B108" s="60"/>
      <c r="C108" s="61"/>
      <c r="D108" s="61"/>
      <c r="E108" s="61"/>
      <c r="F108" s="62"/>
    </row>
    <row r="109" spans="1:11" s="63" customFormat="1">
      <c r="A109" s="59"/>
      <c r="B109" s="60"/>
      <c r="C109" s="61"/>
      <c r="D109" s="61"/>
      <c r="E109" s="61"/>
      <c r="F109" s="62"/>
    </row>
    <row r="110" spans="1:11" s="63" customFormat="1">
      <c r="A110" s="59"/>
      <c r="B110" s="60"/>
      <c r="C110" s="61"/>
      <c r="D110" s="61"/>
      <c r="E110" s="61"/>
      <c r="F110" s="62"/>
    </row>
    <row r="111" spans="1:11" s="63" customFormat="1">
      <c r="A111" s="59"/>
      <c r="B111" s="60"/>
      <c r="C111" s="61"/>
      <c r="D111" s="61"/>
      <c r="E111" s="61"/>
      <c r="F111" s="62"/>
    </row>
    <row r="112" spans="1:11" s="63" customFormat="1">
      <c r="A112" s="59"/>
      <c r="B112" s="60"/>
      <c r="C112" s="61"/>
      <c r="D112" s="61"/>
      <c r="E112" s="61"/>
      <c r="F112" s="62"/>
    </row>
    <row r="113" spans="1:8" s="63" customFormat="1">
      <c r="A113" s="59"/>
      <c r="B113" s="60"/>
      <c r="C113" s="61"/>
      <c r="D113" s="61"/>
      <c r="E113" s="61"/>
      <c r="F113" s="62"/>
      <c r="H113" s="63" t="s">
        <v>61</v>
      </c>
    </row>
    <row r="114" spans="1:8" s="63" customFormat="1">
      <c r="A114" s="59"/>
      <c r="B114" s="60"/>
      <c r="C114" s="61"/>
      <c r="D114" s="61"/>
      <c r="E114" s="61"/>
      <c r="F114" s="62"/>
    </row>
    <row r="115" spans="1:8" s="63" customFormat="1">
      <c r="A115" s="59"/>
      <c r="B115" s="60"/>
      <c r="C115" s="61"/>
      <c r="D115" s="61"/>
      <c r="E115" s="61"/>
      <c r="F115" s="62"/>
    </row>
    <row r="116" spans="1:8" s="63" customFormat="1">
      <c r="A116" s="59"/>
      <c r="B116" s="60"/>
      <c r="C116" s="61"/>
      <c r="D116" s="61"/>
      <c r="E116" s="61"/>
      <c r="F116" s="62"/>
    </row>
    <row r="117" spans="1:8" s="63" customFormat="1">
      <c r="A117" s="59"/>
      <c r="B117" s="60"/>
      <c r="C117" s="61"/>
      <c r="D117" s="61"/>
      <c r="E117" s="61"/>
      <c r="F117" s="62"/>
    </row>
    <row r="118" spans="1:8" s="63" customFormat="1">
      <c r="A118" s="59"/>
      <c r="B118" s="60"/>
      <c r="C118" s="61"/>
      <c r="D118" s="61"/>
      <c r="E118" s="61"/>
      <c r="F118" s="62"/>
    </row>
    <row r="119" spans="1:8" s="63" customFormat="1">
      <c r="A119" s="59"/>
      <c r="B119" s="60"/>
      <c r="C119" s="61"/>
      <c r="D119" s="61"/>
      <c r="E119" s="61"/>
      <c r="F119" s="62"/>
    </row>
    <row r="120" spans="1:8" s="63" customFormat="1">
      <c r="A120" s="59"/>
      <c r="B120" s="60"/>
      <c r="C120" s="61"/>
      <c r="D120" s="61"/>
      <c r="E120" s="61"/>
      <c r="F120" s="62"/>
    </row>
    <row r="121" spans="1:8" s="63" customFormat="1">
      <c r="A121" s="59"/>
      <c r="B121" s="60"/>
      <c r="C121" s="61"/>
      <c r="D121" s="61"/>
      <c r="E121" s="61"/>
      <c r="F121" s="62"/>
    </row>
    <row r="122" spans="1:8" s="63" customFormat="1">
      <c r="A122" s="59"/>
      <c r="B122" s="60"/>
      <c r="C122" s="61"/>
      <c r="D122" s="61"/>
      <c r="E122" s="61"/>
      <c r="F122" s="62"/>
    </row>
    <row r="123" spans="1:8">
      <c r="A123" s="59"/>
      <c r="B123" s="60"/>
      <c r="C123" s="61"/>
      <c r="D123" s="61"/>
    </row>
  </sheetData>
  <autoFilter ref="A9:K105"/>
  <mergeCells count="3">
    <mergeCell ref="G1:H1"/>
    <mergeCell ref="A6:H6"/>
    <mergeCell ref="A7:H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 6</vt:lpstr>
      <vt:lpstr>прил 7</vt:lpstr>
      <vt:lpstr>'прил 6'!Область_печати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Успенка бухгалтер</cp:lastModifiedBy>
  <cp:lastPrinted>2017-06-08T04:38:17Z</cp:lastPrinted>
  <dcterms:created xsi:type="dcterms:W3CDTF">2007-10-12T08:23:45Z</dcterms:created>
  <dcterms:modified xsi:type="dcterms:W3CDTF">2017-07-04T06:01:43Z</dcterms:modified>
</cp:coreProperties>
</file>