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360" windowHeight="8790" tabRatio="870" activeTab="1"/>
  </bookViews>
  <sheets>
    <sheet name="прил 6" sheetId="5" r:id="rId1"/>
    <sheet name="прил 7" sheetId="6" r:id="rId2"/>
  </sheets>
  <definedNames>
    <definedName name="_xlnm._FilterDatabase" localSheetId="0" hidden="1">'прил 6'!$A$9:$I$113</definedName>
    <definedName name="_xlnm._FilterDatabase" localSheetId="1" hidden="1">'прил 7'!$A$9:$K$107</definedName>
    <definedName name="_xlnm.Print_Area" localSheetId="0">'прил 6'!$A$1:$I$113</definedName>
  </definedNames>
  <calcPr calcId="125725"/>
</workbook>
</file>

<file path=xl/calcChain.xml><?xml version="1.0" encoding="utf-8"?>
<calcChain xmlns="http://schemas.openxmlformats.org/spreadsheetml/2006/main">
  <c r="F62" i="6"/>
  <c r="G22" i="5"/>
  <c r="F43" i="6"/>
  <c r="F41"/>
  <c r="G76" i="5"/>
  <c r="G30"/>
  <c r="G14"/>
  <c r="G19"/>
  <c r="G18" s="1"/>
  <c r="F39" i="6"/>
  <c r="F38" s="1"/>
  <c r="F36"/>
  <c r="F35" s="1"/>
  <c r="G83" i="5"/>
  <c r="G80"/>
  <c r="G60"/>
  <c r="F102" i="6"/>
  <c r="F101" s="1"/>
  <c r="I107" i="5"/>
  <c r="I106" s="1"/>
  <c r="H113"/>
  <c r="H91"/>
  <c r="H60"/>
  <c r="G49"/>
  <c r="G50"/>
  <c r="G78" i="6"/>
  <c r="H78"/>
  <c r="F78"/>
  <c r="G67"/>
  <c r="H67"/>
  <c r="F67"/>
  <c r="G69"/>
  <c r="H69"/>
  <c r="F69"/>
  <c r="G75"/>
  <c r="G74" s="1"/>
  <c r="G73" s="1"/>
  <c r="G72" s="1"/>
  <c r="H75"/>
  <c r="H74" s="1"/>
  <c r="H73" s="1"/>
  <c r="H72" s="1"/>
  <c r="F75"/>
  <c r="F74" s="1"/>
  <c r="F72" s="1"/>
  <c r="G28"/>
  <c r="G27" s="1"/>
  <c r="G26" s="1"/>
  <c r="G25" s="1"/>
  <c r="G24" s="1"/>
  <c r="H28"/>
  <c r="H27" s="1"/>
  <c r="H26" s="1"/>
  <c r="H25" s="1"/>
  <c r="H24" s="1"/>
  <c r="F28"/>
  <c r="F27" s="1"/>
  <c r="F26" s="1"/>
  <c r="F25" s="1"/>
  <c r="F24" s="1"/>
  <c r="G23"/>
  <c r="G22" s="1"/>
  <c r="G21" s="1"/>
  <c r="G20" s="1"/>
  <c r="G19" s="1"/>
  <c r="H23"/>
  <c r="H22" s="1"/>
  <c r="H21" s="1"/>
  <c r="H20" s="1"/>
  <c r="H19" s="1"/>
  <c r="F23"/>
  <c r="F22" s="1"/>
  <c r="F21" s="1"/>
  <c r="F20" s="1"/>
  <c r="F19" s="1"/>
  <c r="G18"/>
  <c r="G17" s="1"/>
  <c r="G16" s="1"/>
  <c r="G15" s="1"/>
  <c r="G14" s="1"/>
  <c r="H18"/>
  <c r="H17" s="1"/>
  <c r="H16" s="1"/>
  <c r="H15" s="1"/>
  <c r="H14" s="1"/>
  <c r="G77"/>
  <c r="G76" s="1"/>
  <c r="H77"/>
  <c r="H76" s="1"/>
  <c r="F77"/>
  <c r="F76" s="1"/>
  <c r="G83"/>
  <c r="G82" s="1"/>
  <c r="G81" s="1"/>
  <c r="G80" s="1"/>
  <c r="H83"/>
  <c r="H82" s="1"/>
  <c r="H81" s="1"/>
  <c r="H80" s="1"/>
  <c r="F83"/>
  <c r="F82" s="1"/>
  <c r="F81" s="1"/>
  <c r="F80" s="1"/>
  <c r="G88"/>
  <c r="G87" s="1"/>
  <c r="G86" s="1"/>
  <c r="G85" s="1"/>
  <c r="G84" s="1"/>
  <c r="H88"/>
  <c r="H87" s="1"/>
  <c r="H86" s="1"/>
  <c r="H85" s="1"/>
  <c r="H84" s="1"/>
  <c r="F88"/>
  <c r="F87" s="1"/>
  <c r="F86" s="1"/>
  <c r="F85" s="1"/>
  <c r="F84" s="1"/>
  <c r="G96"/>
  <c r="G94" s="1"/>
  <c r="H96"/>
  <c r="H94" s="1"/>
  <c r="G92"/>
  <c r="G90" s="1"/>
  <c r="H92"/>
  <c r="H90" s="1"/>
  <c r="F96"/>
  <c r="F94" s="1"/>
  <c r="F92"/>
  <c r="F90" s="1"/>
  <c r="G105"/>
  <c r="G104" s="1"/>
  <c r="G100" s="1"/>
  <c r="G99" s="1"/>
  <c r="G98" s="1"/>
  <c r="H105"/>
  <c r="H104" s="1"/>
  <c r="H100" s="1"/>
  <c r="H99" s="1"/>
  <c r="H98" s="1"/>
  <c r="G55"/>
  <c r="G54" s="1"/>
  <c r="G53" s="1"/>
  <c r="G52" s="1"/>
  <c r="G51" s="1"/>
  <c r="G50" s="1"/>
  <c r="H55"/>
  <c r="H54" s="1"/>
  <c r="H53" s="1"/>
  <c r="H52" s="1"/>
  <c r="H51" s="1"/>
  <c r="H50" s="1"/>
  <c r="F55"/>
  <c r="F54" s="1"/>
  <c r="G49"/>
  <c r="G48" s="1"/>
  <c r="G47" s="1"/>
  <c r="G46" s="1"/>
  <c r="G45" s="1"/>
  <c r="H49"/>
  <c r="H48" s="1"/>
  <c r="H47" s="1"/>
  <c r="H46" s="1"/>
  <c r="H45" s="1"/>
  <c r="F49"/>
  <c r="F48" s="1"/>
  <c r="F47" s="1"/>
  <c r="F46" s="1"/>
  <c r="F45" s="1"/>
  <c r="G34"/>
  <c r="G33" s="1"/>
  <c r="G32" s="1"/>
  <c r="G31" s="1"/>
  <c r="G30" s="1"/>
  <c r="G29" s="1"/>
  <c r="H34"/>
  <c r="H33" s="1"/>
  <c r="H32" s="1"/>
  <c r="H31" s="1"/>
  <c r="H30" s="1"/>
  <c r="H29" s="1"/>
  <c r="F34"/>
  <c r="F33" s="1"/>
  <c r="F32" s="1"/>
  <c r="F31" s="1"/>
  <c r="F30" s="1"/>
  <c r="F29" s="1"/>
  <c r="F18"/>
  <c r="F17" s="1"/>
  <c r="F16" s="1"/>
  <c r="F15" s="1"/>
  <c r="F14" s="1"/>
  <c r="H110" i="5"/>
  <c r="H109" s="1"/>
  <c r="H108" s="1"/>
  <c r="H107" s="1"/>
  <c r="H106" s="1"/>
  <c r="I110"/>
  <c r="I109" s="1"/>
  <c r="I108" s="1"/>
  <c r="G110"/>
  <c r="G109" s="1"/>
  <c r="G108" s="1"/>
  <c r="G107" s="1"/>
  <c r="G106" s="1"/>
  <c r="H104"/>
  <c r="H103" s="1"/>
  <c r="I104"/>
  <c r="I103" s="1"/>
  <c r="G104"/>
  <c r="G103" s="1"/>
  <c r="H101"/>
  <c r="H100" s="1"/>
  <c r="I101"/>
  <c r="I100" s="1"/>
  <c r="G101"/>
  <c r="G100" s="1"/>
  <c r="H94"/>
  <c r="H93" s="1"/>
  <c r="H92" s="1"/>
  <c r="I94"/>
  <c r="I93" s="1"/>
  <c r="I92" s="1"/>
  <c r="G94"/>
  <c r="G93" s="1"/>
  <c r="G92" s="1"/>
  <c r="H78"/>
  <c r="H77" s="1"/>
  <c r="H76" s="1"/>
  <c r="H75" s="1"/>
  <c r="H74" s="1"/>
  <c r="H73" s="1"/>
  <c r="I78"/>
  <c r="I77" s="1"/>
  <c r="I76" s="1"/>
  <c r="I75" s="1"/>
  <c r="I74" s="1"/>
  <c r="I73" s="1"/>
  <c r="G78"/>
  <c r="G77" s="1"/>
  <c r="H65"/>
  <c r="H64" s="1"/>
  <c r="H63" s="1"/>
  <c r="H62" s="1"/>
  <c r="H61" s="1"/>
  <c r="I65"/>
  <c r="I64" s="1"/>
  <c r="I63" s="1"/>
  <c r="I62" s="1"/>
  <c r="I61" s="1"/>
  <c r="G65"/>
  <c r="G64" s="1"/>
  <c r="G63" s="1"/>
  <c r="G62" s="1"/>
  <c r="G61" s="1"/>
  <c r="H58"/>
  <c r="I58"/>
  <c r="H56"/>
  <c r="I56"/>
  <c r="G58"/>
  <c r="G56"/>
  <c r="H43"/>
  <c r="H42" s="1"/>
  <c r="H41" s="1"/>
  <c r="I43"/>
  <c r="I42" s="1"/>
  <c r="I41" s="1"/>
  <c r="G43"/>
  <c r="G42" s="1"/>
  <c r="G41" s="1"/>
  <c r="H47"/>
  <c r="H46" s="1"/>
  <c r="H45" s="1"/>
  <c r="I47"/>
  <c r="I46" s="1"/>
  <c r="I45" s="1"/>
  <c r="G47"/>
  <c r="G46" s="1"/>
  <c r="G45" s="1"/>
  <c r="H16"/>
  <c r="H15" s="1"/>
  <c r="H14" s="1"/>
  <c r="H13" s="1"/>
  <c r="I16"/>
  <c r="I15" s="1"/>
  <c r="I14" s="1"/>
  <c r="H24"/>
  <c r="I24"/>
  <c r="H32"/>
  <c r="I32"/>
  <c r="H39"/>
  <c r="H38" s="1"/>
  <c r="H37" s="1"/>
  <c r="H36" s="1"/>
  <c r="I39"/>
  <c r="I38" s="1"/>
  <c r="I37" s="1"/>
  <c r="I36" s="1"/>
  <c r="G39"/>
  <c r="G38" s="1"/>
  <c r="G37" s="1"/>
  <c r="G36" s="1"/>
  <c r="H34"/>
  <c r="I34"/>
  <c r="G34"/>
  <c r="G32"/>
  <c r="G24"/>
  <c r="G16"/>
  <c r="G15" s="1"/>
  <c r="G13" s="1"/>
  <c r="F66" i="6" l="1"/>
  <c r="F65" s="1"/>
  <c r="F64" s="1"/>
  <c r="F63" s="1"/>
  <c r="G75" i="5"/>
  <c r="G74" s="1"/>
  <c r="G73" s="1"/>
  <c r="F53" i="6"/>
  <c r="F52" s="1"/>
  <c r="F51" s="1"/>
  <c r="F50" s="1"/>
  <c r="H66"/>
  <c r="H65" s="1"/>
  <c r="H64" s="1"/>
  <c r="H63" s="1"/>
  <c r="G66"/>
  <c r="G65" s="1"/>
  <c r="G64" s="1"/>
  <c r="G63" s="1"/>
  <c r="H89"/>
  <c r="F13"/>
  <c r="G13"/>
  <c r="G12" s="1"/>
  <c r="H13"/>
  <c r="H12" s="1"/>
  <c r="G89"/>
  <c r="F89"/>
  <c r="H55" i="5"/>
  <c r="H54" s="1"/>
  <c r="H53" s="1"/>
  <c r="H52" s="1"/>
  <c r="I23"/>
  <c r="I22" s="1"/>
  <c r="I21" s="1"/>
  <c r="I12" s="1"/>
  <c r="I55"/>
  <c r="I54" s="1"/>
  <c r="I53" s="1"/>
  <c r="I52" s="1"/>
  <c r="G99"/>
  <c r="G98" s="1"/>
  <c r="G97" s="1"/>
  <c r="G96" s="1"/>
  <c r="G23"/>
  <c r="G21" s="1"/>
  <c r="G12" s="1"/>
  <c r="H23"/>
  <c r="H22" s="1"/>
  <c r="H21" s="1"/>
  <c r="H12" s="1"/>
  <c r="G55"/>
  <c r="G54" s="1"/>
  <c r="G53" s="1"/>
  <c r="G52" s="1"/>
  <c r="I99"/>
  <c r="I98" s="1"/>
  <c r="I97" s="1"/>
  <c r="I91" s="1"/>
  <c r="I90" s="1"/>
  <c r="H99"/>
  <c r="H98" s="1"/>
  <c r="H97" s="1"/>
  <c r="H96" s="1"/>
  <c r="G113" l="1"/>
  <c r="F12" i="6"/>
  <c r="H62"/>
  <c r="G62"/>
  <c r="I96" i="5"/>
  <c r="H90"/>
  <c r="G91"/>
  <c r="G90" s="1"/>
  <c r="F99" i="6"/>
  <c r="F98" s="1"/>
  <c r="F104" s="1"/>
  <c r="F105" s="1"/>
  <c r="F107" l="1"/>
</calcChain>
</file>

<file path=xl/sharedStrings.xml><?xml version="1.0" encoding="utf-8"?>
<sst xmlns="http://schemas.openxmlformats.org/spreadsheetml/2006/main" count="1063" uniqueCount="256">
  <si>
    <t>Приложение 6</t>
  </si>
  <si>
    <t>Межбюджетные трансферты</t>
  </si>
  <si>
    <t>500</t>
  </si>
  <si>
    <t>0409</t>
  </si>
  <si>
    <t>0503</t>
  </si>
  <si>
    <t>540</t>
  </si>
  <si>
    <t>Иные  межбюджетные трансферты</t>
  </si>
  <si>
    <t>Всего</t>
  </si>
  <si>
    <t xml:space="preserve">Обеспечение деятельности (оказание услуг) подведомственных учреждений 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</si>
  <si>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</si>
  <si>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</si>
  <si>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</si>
  <si>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Целевая статья</t>
  </si>
  <si>
    <t>Вид расходов</t>
  </si>
  <si>
    <t>Коммунальное хозяйство</t>
  </si>
  <si>
    <t>1100</t>
  </si>
  <si>
    <t>0111</t>
  </si>
  <si>
    <t>1105</t>
  </si>
  <si>
    <t>0200</t>
  </si>
  <si>
    <t>0203</t>
  </si>
  <si>
    <t>0300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</si>
  <si>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</si>
  <si>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</si>
  <si>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</si>
  <si>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</si>
  <si>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</si>
  <si>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</si>
  <si>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</si>
  <si>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</si>
  <si>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</si>
  <si>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</si>
  <si>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</si>
  <si>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</si>
  <si>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</si>
  <si>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</si>
  <si>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</si>
  <si>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0104</t>
  </si>
  <si>
    <t>0400</t>
  </si>
  <si>
    <t>№ строки</t>
  </si>
  <si>
    <t>1</t>
  </si>
  <si>
    <t>2</t>
  </si>
  <si>
    <t>3</t>
  </si>
  <si>
    <t>4</t>
  </si>
  <si>
    <t>5</t>
  </si>
  <si>
    <t>6</t>
  </si>
  <si>
    <t>7</t>
  </si>
  <si>
    <t>0100</t>
  </si>
  <si>
    <t>0102</t>
  </si>
  <si>
    <t>8</t>
  </si>
  <si>
    <t>9</t>
  </si>
  <si>
    <t>0106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</si>
  <si>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</si>
  <si>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</si>
  <si>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</si>
  <si>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Глава муниципального образования</t>
  </si>
  <si>
    <t>Непрограммные расходы  главы муниципального образования и местных администраций</t>
  </si>
  <si>
    <t>( руб.)</t>
  </si>
  <si>
    <t>834</t>
  </si>
  <si>
    <t xml:space="preserve">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</si>
  <si>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</si>
  <si>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ДРУГИЕ ОБЩЕГОСУДАРСТВЕННЫЕ ВОПРОСЫ</t>
  </si>
  <si>
    <t>0113</t>
  </si>
  <si>
    <t>НАЦИОНАЛЬНАЯ ЭКОНОМИКА</t>
  </si>
  <si>
    <t>Дорожное хозяйство (Дорожные фонды)</t>
  </si>
  <si>
    <t>Муниципальная подпрограмма "Содействие развитию и модернизации улично-дорожной сети муниципального образования"</t>
  </si>
  <si>
    <t>ЖИЛИЩНО-КОММУНАЛЬНОЕ ХОЗЯЙСТВО</t>
  </si>
  <si>
    <t xml:space="preserve">Благоустройство </t>
  </si>
  <si>
    <t>Муниципальная подпрограмма "Поддержка муниципальных проектов и мероприятий по благоустройству территорий"</t>
  </si>
  <si>
    <t>800</t>
  </si>
  <si>
    <t>870</t>
  </si>
  <si>
    <t>Иные бюджетные ассигнования</t>
  </si>
  <si>
    <t>Резервные средства</t>
  </si>
  <si>
    <t>НАЦИОНАЛЬНАЯ ОБОРОНА</t>
  </si>
  <si>
    <t>ФИЗИЧЕСКАЯ КУЛЬТУРА И СПОРТ</t>
  </si>
  <si>
    <t>Дргие вопросы в области физической культуры и спорта</t>
  </si>
  <si>
    <t>Мобилизационная и вневойсковая подготовка</t>
  </si>
  <si>
    <t>Уплата налогов, сборов и иных платежей</t>
  </si>
  <si>
    <t>850</t>
  </si>
  <si>
    <t>Уплата прочих налогов, сборов и иных платежей</t>
  </si>
  <si>
    <t>852</t>
  </si>
  <si>
    <t>Сумма на          2018 год</t>
  </si>
  <si>
    <t>Сумма на          2019 год</t>
  </si>
  <si>
    <t>Ведомственная структура расходов  бюджета Успенского сельсовета</t>
  </si>
  <si>
    <t>10</t>
  </si>
  <si>
    <t>11</t>
  </si>
  <si>
    <t>12</t>
  </si>
  <si>
    <t>13</t>
  </si>
  <si>
    <t>14</t>
  </si>
  <si>
    <t>16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</si>
  <si>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</si>
  <si>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</si>
  <si>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</si>
  <si>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</si>
  <si>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</si>
  <si>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</si>
  <si>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</si>
  <si>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</si>
  <si>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</si>
  <si>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</si>
  <si>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</si>
  <si>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</si>
  <si>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</si>
  <si>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</si>
  <si>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</si>
  <si>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</si>
  <si>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</si>
  <si>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</si>
  <si>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</si>
  <si>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</si>
  <si>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</si>
  <si>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</si>
  <si>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</si>
  <si>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</si>
  <si>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</si>
  <si>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</si>
  <si>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</si>
  <si>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</si>
  <si>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</si>
  <si>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</si>
  <si>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</si>
  <si>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</si>
  <si>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</si>
  <si>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</si>
  <si>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</si>
  <si>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</si>
  <si>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</si>
  <si>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</si>
  <si>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</si>
  <si>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</si>
  <si>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</si>
  <si>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</si>
  <si>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</si>
  <si>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</si>
  <si>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</si>
  <si>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</si>
  <si>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</si>
  <si>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</si>
  <si>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</si>
  <si>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</si>
  <si>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</si>
  <si>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</si>
  <si>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</si>
  <si>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</si>
  <si>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Администрация Успенского сельсовета Ирбейского района Красноярского края</t>
  </si>
  <si>
    <t>Муниципальная подпрограмма "Защита от чрезвычайных ситуаций природного и техногенного характера и обеспечение безопасности населения Успенского сельсовета"</t>
  </si>
  <si>
    <t>1110000000</t>
  </si>
  <si>
    <t>1110004600</t>
  </si>
  <si>
    <t>1110007050</t>
  </si>
  <si>
    <t>1110075140</t>
  </si>
  <si>
    <t>1110051180</t>
  </si>
  <si>
    <t>0100000000</t>
  </si>
  <si>
    <t>0140000000</t>
  </si>
  <si>
    <t>0140028100</t>
  </si>
  <si>
    <t>0120000000</t>
  </si>
  <si>
    <t>0120060020</t>
  </si>
  <si>
    <t>0110000000</t>
  </si>
  <si>
    <t>0110005020</t>
  </si>
  <si>
    <t>0110060010</t>
  </si>
  <si>
    <t>0110060040</t>
  </si>
  <si>
    <t>0130000000</t>
  </si>
  <si>
    <t>0130004600</t>
  </si>
  <si>
    <t>Резервные фонды местных администраций</t>
  </si>
  <si>
    <t>Мероприятия по содержанию и ремонту автомобильных дорог и искусственных сооружений на них</t>
  </si>
  <si>
    <t>Организация содержания мест захоронения</t>
  </si>
  <si>
    <t>61</t>
  </si>
  <si>
    <t>62</t>
  </si>
  <si>
    <t>63</t>
  </si>
  <si>
    <t>64</t>
  </si>
  <si>
    <t>65</t>
  </si>
  <si>
    <t>66</t>
  </si>
  <si>
    <t>Муниципальное мероприятие"Обеспечение питьевой водой населения сельсовета"</t>
  </si>
  <si>
    <t>Мероприятия по благоустройству городских и сельских поселений</t>
  </si>
  <si>
    <t>0110060000</t>
  </si>
  <si>
    <t>Муниципальная программа"Содействие развитию муниципального образования Успенский сельсовет  "</t>
  </si>
  <si>
    <t>Муниципальная программа"Содействие развитию муниципального образования Успенский сельсовет "</t>
  </si>
  <si>
    <t>Муниципальная подпрограмма "Развитие массовой физической культуры и сорта "</t>
  </si>
  <si>
    <t>Условно -утверждённые расходы</t>
  </si>
  <si>
    <t xml:space="preserve">Резервные фонды </t>
  </si>
  <si>
    <t>Приложение 7</t>
  </si>
  <si>
    <t>Муниципальная программа Успенского сельсовета "Содействие развитию муниципального образования Успенский сельсовет "</t>
  </si>
  <si>
    <t>Подпрограмма "Поддержка муниципальных проектов и мероприятий по благоустройству территорий""</t>
  </si>
  <si>
    <t>Муниципальное мероприятие "Обеспечение питьевой водой населения сельсовета"</t>
  </si>
  <si>
    <t xml:space="preserve">  </t>
  </si>
  <si>
    <t>Благоустройство</t>
  </si>
  <si>
    <t>Муниципальная подпрограмма"Содействие развитию и модернизации улично-дорожной сети муниципального образования"</t>
  </si>
  <si>
    <t>Дорожное хозяйство (дорожные фонды)</t>
  </si>
  <si>
    <t>Муниципальная подпрограмма "Развитие массовой физической культуры и спорта "</t>
  </si>
  <si>
    <t>Обеспечение деятельности подведомственных учреждений</t>
  </si>
  <si>
    <t>Расходы на выплаты персоналу 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</si>
  <si>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</si>
  <si>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</si>
  <si>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ВСЕГО</t>
  </si>
  <si>
    <t>Осуществление полномочий по созданию и обеспечению деятельности административных комиссий</t>
  </si>
  <si>
    <t>Уличное освещение</t>
  </si>
  <si>
    <t>Другие общегосударственные вопросы</t>
  </si>
  <si>
    <t>Осуществление первичного воинского учёта на территориях, где отсутствуют военные комиссариаты</t>
  </si>
  <si>
    <t>Резервные фонды</t>
  </si>
  <si>
    <t>Условно -утвержденные расходы</t>
  </si>
  <si>
    <t>Другие вопросы в области физической культуры и спорта</t>
  </si>
  <si>
    <t>Сумма на          2020 год</t>
  </si>
  <si>
    <t>на 2018 год и плановый период на 2019-2020 годов.</t>
  </si>
  <si>
    <t xml:space="preserve">Распределение бюджетных ассигнований по целевым статьям (муниципальным программам  сельского  бюджета  и непрограммным направлениям деятельности),  группам и подгруппам видов расходов, разделам, подразделам классификации расходов районного бюджета . </t>
  </si>
  <si>
    <t>направлениям деятельности) , группам и подгруппам видов расходов, разделам, подразделам классификации расходов</t>
  </si>
  <si>
    <t>сельского бюджета на 2018 год и плановый период 2019-2020 годов</t>
  </si>
  <si>
    <t>Содеожание имущества</t>
  </si>
  <si>
    <t>1110008010</t>
  </si>
  <si>
    <t>I52</t>
  </si>
  <si>
    <t>76</t>
  </si>
  <si>
    <t>77</t>
  </si>
  <si>
    <t>78</t>
  </si>
  <si>
    <t>Субсидии на обеспечение первичных мер пожарной безопасности</t>
  </si>
  <si>
    <t>Софинансирование на обеспечение первичных мер пожарной безопасности</t>
  </si>
  <si>
    <t>0140074120</t>
  </si>
  <si>
    <t>0310</t>
  </si>
  <si>
    <t>01400S4120</t>
  </si>
  <si>
    <t>79</t>
  </si>
  <si>
    <t>80</t>
  </si>
  <si>
    <t>81</t>
  </si>
  <si>
    <t>82</t>
  </si>
  <si>
    <t>83</t>
  </si>
  <si>
    <t>84</t>
  </si>
  <si>
    <t>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</t>
  </si>
  <si>
    <t>0120075080</t>
  </si>
  <si>
    <t>244</t>
  </si>
  <si>
    <t xml:space="preserve">Софинансирование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</t>
  </si>
  <si>
    <t>01200S5080</t>
  </si>
  <si>
    <t>85</t>
  </si>
  <si>
    <t>86</t>
  </si>
  <si>
    <t>87</t>
  </si>
  <si>
    <t>88</t>
  </si>
  <si>
    <t>89</t>
  </si>
  <si>
    <t>90</t>
  </si>
  <si>
    <t>1110010470</t>
  </si>
  <si>
    <t>91</t>
  </si>
  <si>
    <t>92</t>
  </si>
  <si>
    <t>93</t>
  </si>
  <si>
    <t>94</t>
  </si>
  <si>
    <t>95</t>
  </si>
  <si>
    <t>96</t>
  </si>
  <si>
    <t xml:space="preserve"> 1110010470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</si>
  <si>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</t>
  </si>
  <si>
    <t>0120075090</t>
  </si>
  <si>
    <t xml:space="preserve">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</t>
  </si>
  <si>
    <t>0120075S90</t>
  </si>
  <si>
    <t>01200S5090</t>
  </si>
  <si>
    <t>97</t>
  </si>
  <si>
    <t>98</t>
  </si>
  <si>
    <t>99</t>
  </si>
  <si>
    <t>012007509</t>
  </si>
  <si>
    <t>к Решению Схода граждан Успенского сельсовета № 10 от 08.06.2018г.</t>
  </si>
  <si>
    <t>Региональные выплаты и выплаты, обеспечивающие уровень заработной платы  работников бюджетной сферы не ниже размера минимальной оплаты трудпа</t>
  </si>
  <si>
    <t>101</t>
  </si>
  <si>
    <t>102</t>
  </si>
  <si>
    <t>103</t>
  </si>
  <si>
    <t>Жилищно-коммунальное хозяйство</t>
  </si>
  <si>
    <t>1110010210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</si>
</sst>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"/>
  </numFmts>
  <fonts count="19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86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11" fillId="0" borderId="0" xfId="1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top"/>
    </xf>
    <xf numFmtId="0" fontId="9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49" fontId="9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9" fillId="0" borderId="0" xfId="0" applyFont="1" applyFill="1"/>
    <xf numFmtId="49" fontId="15" fillId="0" borderId="0" xfId="0" applyNumberFormat="1" applyFont="1"/>
    <xf numFmtId="4" fontId="9" fillId="0" borderId="0" xfId="2" applyNumberFormat="1" applyFont="1" applyFill="1" applyAlignment="1">
      <alignment horizontal="right"/>
    </xf>
    <xf numFmtId="0" fontId="4" fillId="0" borderId="0" xfId="0" quotePrefix="1" applyFont="1" applyAlignment="1">
      <alignment wrapText="1"/>
    </xf>
    <xf numFmtId="4" fontId="4" fillId="0" borderId="0" xfId="0" quotePrefix="1" applyNumberFormat="1" applyFont="1" applyAlignment="1">
      <alignment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0" fontId="9" fillId="0" borderId="0" xfId="0" applyFont="1" applyFill="1" applyAlignment="1">
      <alignment horizontal="right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9" fillId="3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9" fontId="17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3" borderId="0" xfId="0" applyFont="1" applyFill="1"/>
    <xf numFmtId="0" fontId="16" fillId="0" borderId="0" xfId="0" applyFont="1" applyFill="1"/>
    <xf numFmtId="4" fontId="2" fillId="0" borderId="0" xfId="0" applyNumberFormat="1" applyFont="1" applyFill="1" applyAlignment="1">
      <alignment horizontal="left" vertical="center"/>
    </xf>
    <xf numFmtId="4" fontId="2" fillId="0" borderId="0" xfId="1" applyNumberFormat="1" applyFont="1" applyFill="1" applyAlignment="1">
      <alignment vertical="center"/>
    </xf>
    <xf numFmtId="4" fontId="2" fillId="0" borderId="0" xfId="1" applyNumberFormat="1" applyFont="1" applyFill="1" applyAlignment="1">
      <alignment horizontal="left" vertical="center"/>
    </xf>
    <xf numFmtId="4" fontId="2" fillId="0" borderId="0" xfId="2" applyNumberFormat="1" applyFont="1" applyFill="1" applyAlignment="1">
      <alignment horizontal="left" vertical="center"/>
    </xf>
    <xf numFmtId="4" fontId="2" fillId="0" borderId="0" xfId="1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_Лист1_1" xfId="2"/>
  </cellStyles>
  <dxfs count="1">
    <dxf>
      <font>
        <color auto="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7"/>
  <sheetViews>
    <sheetView view="pageBreakPreview" zoomScaleSheetLayoutView="100" workbookViewId="0">
      <selection activeCell="H5" sqref="H5"/>
    </sheetView>
  </sheetViews>
  <sheetFormatPr defaultColWidth="9.140625" defaultRowHeight="15.75"/>
  <cols>
    <col min="1" max="1" width="6.7109375" style="2" customWidth="1"/>
    <col min="2" max="2" width="44.42578125" style="3" customWidth="1"/>
    <col min="3" max="3" width="11.140625" style="4" customWidth="1"/>
    <col min="4" max="4" width="11.85546875" style="4" customWidth="1"/>
    <col min="5" max="5" width="11.5703125" style="5" customWidth="1"/>
    <col min="6" max="6" width="10.5703125" style="4" customWidth="1"/>
    <col min="7" max="9" width="15.5703125" style="9" customWidth="1"/>
    <col min="10" max="16384" width="9.140625" style="1"/>
  </cols>
  <sheetData>
    <row r="1" spans="1:13" ht="18.75">
      <c r="G1" s="6"/>
      <c r="H1" s="77" t="s">
        <v>0</v>
      </c>
      <c r="I1" s="18"/>
    </row>
    <row r="2" spans="1:13" ht="18.75">
      <c r="G2" s="7" t="s">
        <v>249</v>
      </c>
      <c r="H2" s="78"/>
      <c r="I2" s="19"/>
    </row>
    <row r="3" spans="1:13" ht="18.75">
      <c r="G3" s="7"/>
      <c r="H3" s="79"/>
      <c r="I3" s="19"/>
    </row>
    <row r="4" spans="1:13" ht="18.75">
      <c r="F4" s="10"/>
      <c r="G4" s="8"/>
      <c r="H4" s="80"/>
      <c r="I4" s="20"/>
    </row>
    <row r="6" spans="1:13" ht="18.75">
      <c r="A6" s="82" t="s">
        <v>82</v>
      </c>
      <c r="B6" s="82"/>
      <c r="C6" s="82"/>
      <c r="D6" s="82"/>
      <c r="E6" s="82"/>
      <c r="F6" s="82"/>
      <c r="G6" s="82"/>
      <c r="H6" s="82"/>
      <c r="I6" s="82"/>
    </row>
    <row r="7" spans="1:13" ht="18.75">
      <c r="A7" s="82" t="s">
        <v>200</v>
      </c>
      <c r="B7" s="82"/>
      <c r="C7" s="82"/>
      <c r="D7" s="82"/>
      <c r="E7" s="82"/>
      <c r="F7" s="82"/>
      <c r="G7" s="82"/>
      <c r="H7" s="82"/>
      <c r="I7" s="82"/>
    </row>
    <row r="8" spans="1:13">
      <c r="I8" s="9" t="s">
        <v>56</v>
      </c>
    </row>
    <row r="9" spans="1:13" ht="38.25">
      <c r="A9" s="11" t="s">
        <v>38</v>
      </c>
      <c r="B9" s="11" t="s">
        <v>23</v>
      </c>
      <c r="C9" s="12" t="s">
        <v>24</v>
      </c>
      <c r="D9" s="12" t="s">
        <v>25</v>
      </c>
      <c r="E9" s="12" t="s">
        <v>12</v>
      </c>
      <c r="F9" s="12" t="s">
        <v>13</v>
      </c>
      <c r="G9" s="16" t="s">
        <v>80</v>
      </c>
      <c r="H9" s="16" t="s">
        <v>81</v>
      </c>
      <c r="I9" s="16" t="s">
        <v>199</v>
      </c>
    </row>
    <row r="10" spans="1:13">
      <c r="A10" s="13" t="s">
        <v>39</v>
      </c>
      <c r="B10" s="12" t="s">
        <v>40</v>
      </c>
      <c r="C10" s="13" t="s">
        <v>41</v>
      </c>
      <c r="D10" s="12" t="s">
        <v>42</v>
      </c>
      <c r="E10" s="13" t="s">
        <v>43</v>
      </c>
      <c r="F10" s="12" t="s">
        <v>44</v>
      </c>
      <c r="G10" s="13" t="s">
        <v>45</v>
      </c>
      <c r="H10" s="12" t="s">
        <v>48</v>
      </c>
      <c r="I10" s="13" t="s">
        <v>49</v>
      </c>
    </row>
    <row r="11" spans="1:13" ht="30.75" customHeight="1">
      <c r="A11" s="12" t="s">
        <v>39</v>
      </c>
      <c r="B11" s="26" t="s">
        <v>143</v>
      </c>
      <c r="C11" s="12" t="s">
        <v>57</v>
      </c>
      <c r="D11" s="12"/>
      <c r="E11" s="25"/>
      <c r="F11" s="12"/>
      <c r="G11" s="22"/>
      <c r="H11" s="22"/>
      <c r="I11" s="22"/>
    </row>
    <row r="12" spans="1:13">
      <c r="A12" s="12" t="s">
        <v>40</v>
      </c>
      <c r="B12" s="14" t="s">
        <v>27</v>
      </c>
      <c r="C12" s="12" t="s">
        <v>57</v>
      </c>
      <c r="D12" s="12" t="s">
        <v>46</v>
      </c>
      <c r="E12" s="25" t="s">
        <v>26</v>
      </c>
      <c r="F12" s="12" t="s">
        <v>26</v>
      </c>
      <c r="G12" s="16">
        <f>G13+G21+G36+G41+G45</f>
        <v>1691428.53</v>
      </c>
      <c r="H12" s="16">
        <f t="shared" ref="H12:I12" si="0">H13+H21+H36+H41+H45</f>
        <v>1221008</v>
      </c>
      <c r="I12" s="16">
        <f t="shared" si="0"/>
        <v>1203966</v>
      </c>
    </row>
    <row r="13" spans="1:13" ht="38.25">
      <c r="A13" s="12" t="s">
        <v>41</v>
      </c>
      <c r="B13" s="14" t="s">
        <v>21</v>
      </c>
      <c r="C13" s="12" t="s">
        <v>57</v>
      </c>
      <c r="D13" s="12" t="s">
        <v>47</v>
      </c>
      <c r="E13" s="25" t="s">
        <v>26</v>
      </c>
      <c r="F13" s="12" t="s">
        <v>58</v>
      </c>
      <c r="G13" s="16">
        <f>G14</f>
        <v>609313</v>
      </c>
      <c r="H13" s="16">
        <f>H14</f>
        <v>584313</v>
      </c>
      <c r="I13" s="16">
        <v>584313</v>
      </c>
    </row>
    <row r="14" spans="1:13" ht="25.5">
      <c r="A14" s="12" t="s">
        <v>42</v>
      </c>
      <c r="B14" s="14" t="s">
        <v>55</v>
      </c>
      <c r="C14" s="12" t="s">
        <v>57</v>
      </c>
      <c r="D14" s="12" t="s">
        <v>47</v>
      </c>
      <c r="E14" s="12" t="s">
        <v>145</v>
      </c>
      <c r="F14" s="12" t="s">
        <v>26</v>
      </c>
      <c r="G14" s="16">
        <f>G15+G18</f>
        <v>609313</v>
      </c>
      <c r="H14" s="16">
        <f t="shared" ref="H14:I16" si="1">H15</f>
        <v>584313</v>
      </c>
      <c r="I14" s="16">
        <f t="shared" si="1"/>
        <v>584313</v>
      </c>
    </row>
    <row r="15" spans="1:13">
      <c r="A15" s="12" t="s">
        <v>43</v>
      </c>
      <c r="B15" s="14" t="s">
        <v>54</v>
      </c>
      <c r="C15" s="12" t="s">
        <v>57</v>
      </c>
      <c r="D15" s="12" t="s">
        <v>47</v>
      </c>
      <c r="E15" s="12" t="s">
        <v>146</v>
      </c>
      <c r="F15" s="12" t="s">
        <v>26</v>
      </c>
      <c r="G15" s="16">
        <f>G16</f>
        <v>584313</v>
      </c>
      <c r="H15" s="16">
        <f t="shared" si="1"/>
        <v>584313</v>
      </c>
      <c r="I15" s="16">
        <f t="shared" si="1"/>
        <v>584313</v>
      </c>
    </row>
    <row r="16" spans="1:13" ht="63.75">
      <c r="A16" s="12" t="s">
        <v>44</v>
      </c>
      <c r="B16" s="14" t="s">
        <v>28</v>
      </c>
      <c r="C16" s="12" t="s">
        <v>57</v>
      </c>
      <c r="D16" s="12" t="s">
        <v>47</v>
      </c>
      <c r="E16" s="12" t="s">
        <v>146</v>
      </c>
      <c r="F16" s="12" t="s">
        <v>29</v>
      </c>
      <c r="G16" s="16">
        <f>G17</f>
        <v>584313</v>
      </c>
      <c r="H16" s="16">
        <f t="shared" si="1"/>
        <v>584313</v>
      </c>
      <c r="I16" s="16">
        <f t="shared" si="1"/>
        <v>584313</v>
      </c>
      <c r="J16" s="1" t="s">
        <v>58</v>
      </c>
      <c r="M16" s="1" t="s">
        <v>58</v>
      </c>
    </row>
    <row r="17" spans="1:13" ht="25.5">
      <c r="A17" s="12" t="s">
        <v>45</v>
      </c>
      <c r="B17" s="14" t="s">
        <v>30</v>
      </c>
      <c r="C17" s="12" t="s">
        <v>57</v>
      </c>
      <c r="D17" s="12" t="s">
        <v>47</v>
      </c>
      <c r="E17" s="12" t="s">
        <v>146</v>
      </c>
      <c r="F17" s="12" t="s">
        <v>31</v>
      </c>
      <c r="G17" s="16">
        <v>584313</v>
      </c>
      <c r="H17" s="16">
        <v>584313</v>
      </c>
      <c r="I17" s="16">
        <v>584313</v>
      </c>
    </row>
    <row r="18" spans="1:13">
      <c r="A18" s="12" t="s">
        <v>48</v>
      </c>
      <c r="B18" s="14" t="s">
        <v>54</v>
      </c>
      <c r="C18" s="12" t="s">
        <v>57</v>
      </c>
      <c r="D18" s="12" t="s">
        <v>47</v>
      </c>
      <c r="E18" s="12" t="s">
        <v>232</v>
      </c>
      <c r="F18" s="12" t="s">
        <v>26</v>
      </c>
      <c r="G18" s="16">
        <f>G19</f>
        <v>25000</v>
      </c>
      <c r="H18" s="16"/>
      <c r="I18" s="16"/>
    </row>
    <row r="19" spans="1:13" ht="63.75">
      <c r="A19" s="12" t="s">
        <v>49</v>
      </c>
      <c r="B19" s="14" t="s">
        <v>28</v>
      </c>
      <c r="C19" s="12" t="s">
        <v>57</v>
      </c>
      <c r="D19" s="12" t="s">
        <v>47</v>
      </c>
      <c r="E19" s="12" t="s">
        <v>232</v>
      </c>
      <c r="F19" s="12" t="s">
        <v>29</v>
      </c>
      <c r="G19" s="16">
        <f>G20</f>
        <v>25000</v>
      </c>
      <c r="H19" s="16" t="s">
        <v>58</v>
      </c>
      <c r="I19" s="16"/>
    </row>
    <row r="20" spans="1:13" ht="25.5">
      <c r="A20" s="12" t="s">
        <v>83</v>
      </c>
      <c r="B20" s="14" t="s">
        <v>30</v>
      </c>
      <c r="C20" s="12" t="s">
        <v>57</v>
      </c>
      <c r="D20" s="12" t="s">
        <v>47</v>
      </c>
      <c r="E20" s="12" t="s">
        <v>232</v>
      </c>
      <c r="F20" s="12" t="s">
        <v>31</v>
      </c>
      <c r="G20" s="16">
        <v>25000</v>
      </c>
      <c r="H20" s="16"/>
      <c r="I20" s="16"/>
    </row>
    <row r="21" spans="1:13" ht="51">
      <c r="A21" s="12" t="s">
        <v>84</v>
      </c>
      <c r="B21" s="14" t="s">
        <v>22</v>
      </c>
      <c r="C21" s="12" t="s">
        <v>57</v>
      </c>
      <c r="D21" s="12" t="s">
        <v>36</v>
      </c>
      <c r="E21" s="12"/>
      <c r="F21" s="12" t="s">
        <v>58</v>
      </c>
      <c r="G21" s="16">
        <f>G22</f>
        <v>954597.53</v>
      </c>
      <c r="H21" s="16">
        <f t="shared" ref="H21:I21" si="2">H22</f>
        <v>619086</v>
      </c>
      <c r="I21" s="16">
        <f t="shared" si="2"/>
        <v>602044</v>
      </c>
      <c r="J21" s="1" t="s">
        <v>58</v>
      </c>
      <c r="L21" s="1" t="s">
        <v>58</v>
      </c>
    </row>
    <row r="22" spans="1:13" ht="25.5">
      <c r="A22" s="12" t="s">
        <v>85</v>
      </c>
      <c r="B22" s="14" t="s">
        <v>55</v>
      </c>
      <c r="C22" s="12" t="s">
        <v>57</v>
      </c>
      <c r="D22" s="12" t="s">
        <v>36</v>
      </c>
      <c r="E22" s="12" t="s">
        <v>145</v>
      </c>
      <c r="F22" s="12" t="s">
        <v>26</v>
      </c>
      <c r="G22" s="16">
        <f>G23+G27+G30</f>
        <v>954597.53</v>
      </c>
      <c r="H22" s="16">
        <f t="shared" ref="H22:I22" si="3">H23</f>
        <v>619086</v>
      </c>
      <c r="I22" s="16">
        <f t="shared" si="3"/>
        <v>602044</v>
      </c>
      <c r="M22" s="1" t="s">
        <v>58</v>
      </c>
    </row>
    <row r="23" spans="1:13" ht="25.5">
      <c r="A23" s="12" t="s">
        <v>86</v>
      </c>
      <c r="B23" s="14" t="s">
        <v>53</v>
      </c>
      <c r="C23" s="12" t="s">
        <v>57</v>
      </c>
      <c r="D23" s="12" t="s">
        <v>36</v>
      </c>
      <c r="E23" s="12" t="s">
        <v>146</v>
      </c>
      <c r="F23" s="12" t="s">
        <v>26</v>
      </c>
      <c r="G23" s="16">
        <f>G24+G32+G34</f>
        <v>939335.53</v>
      </c>
      <c r="H23" s="16">
        <f t="shared" ref="H23:I23" si="4">H24+H32+H34</f>
        <v>619086</v>
      </c>
      <c r="I23" s="16">
        <f t="shared" si="4"/>
        <v>602044</v>
      </c>
    </row>
    <row r="24" spans="1:13" ht="63.75">
      <c r="A24" s="12" t="s">
        <v>87</v>
      </c>
      <c r="B24" s="14" t="s">
        <v>28</v>
      </c>
      <c r="C24" s="12" t="s">
        <v>57</v>
      </c>
      <c r="D24" s="12" t="s">
        <v>36</v>
      </c>
      <c r="E24" s="12" t="s">
        <v>146</v>
      </c>
      <c r="F24" s="12" t="s">
        <v>29</v>
      </c>
      <c r="G24" s="16">
        <f>G25</f>
        <v>521127</v>
      </c>
      <c r="H24" s="16">
        <f t="shared" ref="H24:I24" si="5">H25</f>
        <v>438327</v>
      </c>
      <c r="I24" s="16">
        <f t="shared" si="5"/>
        <v>438327</v>
      </c>
      <c r="J24" s="1" t="s">
        <v>58</v>
      </c>
    </row>
    <row r="25" spans="1:13" ht="25.5">
      <c r="A25" s="12" t="s">
        <v>89</v>
      </c>
      <c r="B25" s="14" t="s">
        <v>30</v>
      </c>
      <c r="C25" s="12" t="s">
        <v>57</v>
      </c>
      <c r="D25" s="12" t="s">
        <v>36</v>
      </c>
      <c r="E25" s="12" t="s">
        <v>146</v>
      </c>
      <c r="F25" s="12" t="s">
        <v>31</v>
      </c>
      <c r="G25" s="16">
        <v>521127</v>
      </c>
      <c r="H25" s="16">
        <v>438327</v>
      </c>
      <c r="I25" s="16">
        <v>438327</v>
      </c>
      <c r="M25" s="1" t="s">
        <v>58</v>
      </c>
    </row>
    <row r="26" spans="1:13" ht="25.5">
      <c r="A26" s="12" t="s">
        <v>88</v>
      </c>
      <c r="B26" s="14" t="s">
        <v>53</v>
      </c>
      <c r="C26" s="12" t="s">
        <v>57</v>
      </c>
      <c r="D26" s="12" t="s">
        <v>36</v>
      </c>
      <c r="E26" s="12" t="s">
        <v>232</v>
      </c>
      <c r="F26" s="12" t="s">
        <v>26</v>
      </c>
      <c r="G26" s="16">
        <v>12000</v>
      </c>
      <c r="H26" s="16"/>
      <c r="I26" s="16"/>
    </row>
    <row r="27" spans="1:13" ht="51">
      <c r="A27" s="12" t="s">
        <v>90</v>
      </c>
      <c r="B27" s="14" t="s">
        <v>250</v>
      </c>
      <c r="C27" s="12" t="s">
        <v>57</v>
      </c>
      <c r="D27" s="12" t="s">
        <v>36</v>
      </c>
      <c r="E27" s="12" t="s">
        <v>255</v>
      </c>
      <c r="F27" s="12"/>
      <c r="G27" s="16">
        <v>3262</v>
      </c>
      <c r="H27" s="16" t="s">
        <v>58</v>
      </c>
      <c r="I27" s="16"/>
    </row>
    <row r="28" spans="1:13" ht="67.5" customHeight="1">
      <c r="A28" s="12" t="s">
        <v>91</v>
      </c>
      <c r="B28" s="14" t="s">
        <v>28</v>
      </c>
      <c r="C28" s="12" t="s">
        <v>57</v>
      </c>
      <c r="D28" s="12" t="s">
        <v>36</v>
      </c>
      <c r="E28" s="12" t="s">
        <v>255</v>
      </c>
      <c r="F28" s="12" t="s">
        <v>29</v>
      </c>
      <c r="G28" s="16">
        <v>3262</v>
      </c>
      <c r="H28" s="16" t="s">
        <v>58</v>
      </c>
      <c r="I28" s="16"/>
    </row>
    <row r="29" spans="1:13" ht="46.5" customHeight="1">
      <c r="A29" s="12" t="s">
        <v>92</v>
      </c>
      <c r="B29" s="14" t="s">
        <v>30</v>
      </c>
      <c r="C29" s="12" t="s">
        <v>57</v>
      </c>
      <c r="D29" s="12" t="s">
        <v>36</v>
      </c>
      <c r="E29" s="12" t="s">
        <v>232</v>
      </c>
      <c r="F29" s="12" t="s">
        <v>31</v>
      </c>
      <c r="G29" s="16">
        <v>3262</v>
      </c>
      <c r="H29" s="16"/>
      <c r="I29" s="16"/>
    </row>
    <row r="30" spans="1:13" ht="77.25" customHeight="1">
      <c r="A30" s="12" t="s">
        <v>93</v>
      </c>
      <c r="B30" s="14" t="s">
        <v>28</v>
      </c>
      <c r="C30" s="12" t="s">
        <v>57</v>
      </c>
      <c r="D30" s="12" t="s">
        <v>36</v>
      </c>
      <c r="E30" s="12" t="s">
        <v>232</v>
      </c>
      <c r="F30" s="12" t="s">
        <v>29</v>
      </c>
      <c r="G30" s="16">
        <f>G31</f>
        <v>12000</v>
      </c>
      <c r="H30" s="16"/>
      <c r="I30" s="16" t="s">
        <v>58</v>
      </c>
    </row>
    <row r="31" spans="1:13" ht="25.5">
      <c r="A31" s="12" t="s">
        <v>94</v>
      </c>
      <c r="B31" s="14" t="s">
        <v>30</v>
      </c>
      <c r="C31" s="12" t="s">
        <v>57</v>
      </c>
      <c r="D31" s="12" t="s">
        <v>36</v>
      </c>
      <c r="E31" s="12" t="s">
        <v>232</v>
      </c>
      <c r="F31" s="12" t="s">
        <v>31</v>
      </c>
      <c r="G31" s="16">
        <v>12000</v>
      </c>
      <c r="H31" s="16"/>
      <c r="I31" s="16"/>
    </row>
    <row r="32" spans="1:13" ht="25.5">
      <c r="A32" s="12" t="s">
        <v>95</v>
      </c>
      <c r="B32" s="14" t="s">
        <v>32</v>
      </c>
      <c r="C32" s="12" t="s">
        <v>57</v>
      </c>
      <c r="D32" s="12" t="s">
        <v>36</v>
      </c>
      <c r="E32" s="12" t="s">
        <v>146</v>
      </c>
      <c r="F32" s="12" t="s">
        <v>33</v>
      </c>
      <c r="G32" s="16">
        <f>G33</f>
        <v>408208.53</v>
      </c>
      <c r="H32" s="16">
        <f t="shared" ref="H32:I32" si="6">H33</f>
        <v>170759</v>
      </c>
      <c r="I32" s="16">
        <f t="shared" si="6"/>
        <v>153717</v>
      </c>
      <c r="J32" s="1" t="s">
        <v>58</v>
      </c>
      <c r="M32" s="1" t="s">
        <v>58</v>
      </c>
    </row>
    <row r="33" spans="1:14" ht="38.25">
      <c r="A33" s="12" t="s">
        <v>96</v>
      </c>
      <c r="B33" s="14" t="s">
        <v>34</v>
      </c>
      <c r="C33" s="12" t="s">
        <v>57</v>
      </c>
      <c r="D33" s="12" t="s">
        <v>36</v>
      </c>
      <c r="E33" s="12" t="s">
        <v>146</v>
      </c>
      <c r="F33" s="12" t="s">
        <v>35</v>
      </c>
      <c r="G33" s="16">
        <v>408208.53</v>
      </c>
      <c r="H33" s="16">
        <v>170759</v>
      </c>
      <c r="I33" s="16">
        <v>153717</v>
      </c>
      <c r="J33" s="1" t="s">
        <v>58</v>
      </c>
      <c r="L33" s="1" t="s">
        <v>58</v>
      </c>
    </row>
    <row r="34" spans="1:14">
      <c r="A34" s="12" t="s">
        <v>97</v>
      </c>
      <c r="B34" s="14" t="s">
        <v>76</v>
      </c>
      <c r="C34" s="12" t="s">
        <v>57</v>
      </c>
      <c r="D34" s="12" t="s">
        <v>36</v>
      </c>
      <c r="E34" s="12" t="s">
        <v>146</v>
      </c>
      <c r="F34" s="12" t="s">
        <v>77</v>
      </c>
      <c r="G34" s="16">
        <f>G35</f>
        <v>10000</v>
      </c>
      <c r="H34" s="16">
        <f t="shared" ref="H34:I34" si="7">H35</f>
        <v>10000</v>
      </c>
      <c r="I34" s="16">
        <f t="shared" si="7"/>
        <v>10000</v>
      </c>
    </row>
    <row r="35" spans="1:14">
      <c r="A35" s="12" t="s">
        <v>98</v>
      </c>
      <c r="B35" s="14" t="s">
        <v>78</v>
      </c>
      <c r="C35" s="12" t="s">
        <v>57</v>
      </c>
      <c r="D35" s="12" t="s">
        <v>36</v>
      </c>
      <c r="E35" s="12" t="s">
        <v>146</v>
      </c>
      <c r="F35" s="12" t="s">
        <v>79</v>
      </c>
      <c r="G35" s="16">
        <v>10000</v>
      </c>
      <c r="H35" s="16">
        <v>10000</v>
      </c>
      <c r="I35" s="16">
        <v>10000</v>
      </c>
    </row>
    <row r="36" spans="1:14" ht="38.25">
      <c r="A36" s="12" t="s">
        <v>99</v>
      </c>
      <c r="B36" s="14" t="s">
        <v>59</v>
      </c>
      <c r="C36" s="12" t="s">
        <v>57</v>
      </c>
      <c r="D36" s="12" t="s">
        <v>50</v>
      </c>
      <c r="E36" s="12"/>
      <c r="F36" s="12"/>
      <c r="G36" s="16">
        <f>G37</f>
        <v>15309</v>
      </c>
      <c r="H36" s="16">
        <f t="shared" ref="H36:I36" si="8">H37</f>
        <v>15309</v>
      </c>
      <c r="I36" s="16">
        <f t="shared" si="8"/>
        <v>15309</v>
      </c>
      <c r="J36" s="1" t="s">
        <v>58</v>
      </c>
    </row>
    <row r="37" spans="1:14" ht="25.5">
      <c r="A37" s="12" t="s">
        <v>100</v>
      </c>
      <c r="B37" s="14" t="s">
        <v>55</v>
      </c>
      <c r="C37" s="12" t="s">
        <v>57</v>
      </c>
      <c r="D37" s="12" t="s">
        <v>50</v>
      </c>
      <c r="E37" s="12" t="s">
        <v>145</v>
      </c>
      <c r="F37" s="12"/>
      <c r="G37" s="16">
        <f>G38</f>
        <v>15309</v>
      </c>
      <c r="H37" s="16">
        <f t="shared" ref="H37:I37" si="9">H38</f>
        <v>15309</v>
      </c>
      <c r="I37" s="16">
        <f t="shared" si="9"/>
        <v>15309</v>
      </c>
    </row>
    <row r="38" spans="1:14" ht="25.5">
      <c r="A38" s="12" t="s">
        <v>101</v>
      </c>
      <c r="B38" s="14" t="s">
        <v>53</v>
      </c>
      <c r="C38" s="12" t="s">
        <v>57</v>
      </c>
      <c r="D38" s="12" t="s">
        <v>50</v>
      </c>
      <c r="E38" s="12" t="s">
        <v>146</v>
      </c>
      <c r="F38" s="12"/>
      <c r="G38" s="16">
        <f>G39</f>
        <v>15309</v>
      </c>
      <c r="H38" s="16">
        <f t="shared" ref="H38:I38" si="10">H39</f>
        <v>15309</v>
      </c>
      <c r="I38" s="16">
        <f t="shared" si="10"/>
        <v>15309</v>
      </c>
      <c r="L38" s="1" t="s">
        <v>58</v>
      </c>
    </row>
    <row r="39" spans="1:14">
      <c r="A39" s="12" t="s">
        <v>102</v>
      </c>
      <c r="B39" s="14" t="s">
        <v>1</v>
      </c>
      <c r="C39" s="12" t="s">
        <v>57</v>
      </c>
      <c r="D39" s="12" t="s">
        <v>50</v>
      </c>
      <c r="E39" s="12" t="s">
        <v>146</v>
      </c>
      <c r="F39" s="12" t="s">
        <v>2</v>
      </c>
      <c r="G39" s="16">
        <f>G40</f>
        <v>15309</v>
      </c>
      <c r="H39" s="16">
        <f t="shared" ref="H39:I39" si="11">H40</f>
        <v>15309</v>
      </c>
      <c r="I39" s="16">
        <f t="shared" si="11"/>
        <v>15309</v>
      </c>
    </row>
    <row r="40" spans="1:14">
      <c r="A40" s="12" t="s">
        <v>103</v>
      </c>
      <c r="B40" s="14" t="s">
        <v>6</v>
      </c>
      <c r="C40" s="12" t="s">
        <v>57</v>
      </c>
      <c r="D40" s="12" t="s">
        <v>50</v>
      </c>
      <c r="E40" s="12" t="s">
        <v>146</v>
      </c>
      <c r="F40" s="12" t="s">
        <v>5</v>
      </c>
      <c r="G40" s="16">
        <v>15309</v>
      </c>
      <c r="H40" s="16">
        <v>15309</v>
      </c>
      <c r="I40" s="16">
        <v>15309</v>
      </c>
    </row>
    <row r="41" spans="1:14">
      <c r="A41" s="12" t="s">
        <v>104</v>
      </c>
      <c r="B41" s="14" t="s">
        <v>177</v>
      </c>
      <c r="C41" s="12" t="s">
        <v>57</v>
      </c>
      <c r="D41" s="12" t="s">
        <v>16</v>
      </c>
      <c r="E41" s="12"/>
      <c r="F41" s="12"/>
      <c r="G41" s="16">
        <f>G42</f>
        <v>2000</v>
      </c>
      <c r="H41" s="16">
        <f t="shared" ref="H41:I43" si="12">H42</f>
        <v>2000</v>
      </c>
      <c r="I41" s="16">
        <f t="shared" si="12"/>
        <v>2000</v>
      </c>
    </row>
    <row r="42" spans="1:14">
      <c r="A42" s="12" t="s">
        <v>105</v>
      </c>
      <c r="B42" s="14" t="s">
        <v>161</v>
      </c>
      <c r="C42" s="12" t="s">
        <v>57</v>
      </c>
      <c r="D42" s="12" t="s">
        <v>16</v>
      </c>
      <c r="E42" s="12" t="s">
        <v>147</v>
      </c>
      <c r="F42" s="12"/>
      <c r="G42" s="16">
        <f>G43</f>
        <v>2000</v>
      </c>
      <c r="H42" s="16">
        <f t="shared" si="12"/>
        <v>2000</v>
      </c>
      <c r="I42" s="16">
        <f t="shared" si="12"/>
        <v>2000</v>
      </c>
    </row>
    <row r="43" spans="1:14">
      <c r="A43" s="12" t="s">
        <v>106</v>
      </c>
      <c r="B43" s="14" t="s">
        <v>70</v>
      </c>
      <c r="C43" s="12" t="s">
        <v>57</v>
      </c>
      <c r="D43" s="12" t="s">
        <v>16</v>
      </c>
      <c r="E43" s="12" t="s">
        <v>147</v>
      </c>
      <c r="F43" s="12" t="s">
        <v>68</v>
      </c>
      <c r="G43" s="16">
        <f>G44</f>
        <v>2000</v>
      </c>
      <c r="H43" s="16">
        <f t="shared" si="12"/>
        <v>2000</v>
      </c>
      <c r="I43" s="16">
        <f t="shared" si="12"/>
        <v>2000</v>
      </c>
    </row>
    <row r="44" spans="1:14">
      <c r="A44" s="12" t="s">
        <v>107</v>
      </c>
      <c r="B44" s="14" t="s">
        <v>71</v>
      </c>
      <c r="C44" s="12" t="s">
        <v>57</v>
      </c>
      <c r="D44" s="12" t="s">
        <v>16</v>
      </c>
      <c r="E44" s="12" t="s">
        <v>147</v>
      </c>
      <c r="F44" s="12" t="s">
        <v>69</v>
      </c>
      <c r="G44" s="16">
        <v>2000</v>
      </c>
      <c r="H44" s="16">
        <v>2000</v>
      </c>
      <c r="I44" s="16">
        <v>2000</v>
      </c>
      <c r="N44" s="1" t="s">
        <v>58</v>
      </c>
    </row>
    <row r="45" spans="1:14">
      <c r="A45" s="12" t="s">
        <v>108</v>
      </c>
      <c r="B45" s="14" t="s">
        <v>60</v>
      </c>
      <c r="C45" s="12" t="s">
        <v>57</v>
      </c>
      <c r="D45" s="12" t="s">
        <v>61</v>
      </c>
      <c r="E45" s="12"/>
      <c r="F45" s="12"/>
      <c r="G45" s="16">
        <f>G46+G49</f>
        <v>110209</v>
      </c>
      <c r="H45" s="16">
        <f t="shared" ref="H45:I45" si="13">H46</f>
        <v>300</v>
      </c>
      <c r="I45" s="16">
        <f t="shared" si="13"/>
        <v>300</v>
      </c>
      <c r="M45" s="1" t="s">
        <v>58</v>
      </c>
    </row>
    <row r="46" spans="1:14" ht="38.25">
      <c r="A46" s="12" t="s">
        <v>109</v>
      </c>
      <c r="B46" s="14" t="s">
        <v>192</v>
      </c>
      <c r="C46" s="12" t="s">
        <v>57</v>
      </c>
      <c r="D46" s="12" t="s">
        <v>61</v>
      </c>
      <c r="E46" s="12" t="s">
        <v>148</v>
      </c>
      <c r="F46" s="12"/>
      <c r="G46" s="16">
        <f>G47</f>
        <v>309</v>
      </c>
      <c r="H46" s="16">
        <f t="shared" ref="H46:I46" si="14">H47</f>
        <v>300</v>
      </c>
      <c r="I46" s="16">
        <f t="shared" si="14"/>
        <v>300</v>
      </c>
    </row>
    <row r="47" spans="1:14" ht="25.5">
      <c r="A47" s="12" t="s">
        <v>110</v>
      </c>
      <c r="B47" s="14" t="s">
        <v>32</v>
      </c>
      <c r="C47" s="12" t="s">
        <v>57</v>
      </c>
      <c r="D47" s="12" t="s">
        <v>61</v>
      </c>
      <c r="E47" s="12" t="s">
        <v>148</v>
      </c>
      <c r="F47" s="12" t="s">
        <v>33</v>
      </c>
      <c r="G47" s="16">
        <f>G48</f>
        <v>309</v>
      </c>
      <c r="H47" s="16">
        <f t="shared" ref="H47:I47" si="15">H48</f>
        <v>300</v>
      </c>
      <c r="I47" s="16">
        <f t="shared" si="15"/>
        <v>300</v>
      </c>
    </row>
    <row r="48" spans="1:14" ht="38.25">
      <c r="A48" s="12" t="s">
        <v>111</v>
      </c>
      <c r="B48" s="14" t="s">
        <v>34</v>
      </c>
      <c r="C48" s="12" t="s">
        <v>57</v>
      </c>
      <c r="D48" s="12" t="s">
        <v>61</v>
      </c>
      <c r="E48" s="12" t="s">
        <v>148</v>
      </c>
      <c r="F48" s="12" t="s">
        <v>35</v>
      </c>
      <c r="G48" s="16">
        <v>309</v>
      </c>
      <c r="H48" s="16">
        <v>300</v>
      </c>
      <c r="I48" s="16">
        <v>300</v>
      </c>
      <c r="L48" s="1" t="s">
        <v>58</v>
      </c>
    </row>
    <row r="49" spans="1:13">
      <c r="A49" s="12" t="s">
        <v>112</v>
      </c>
      <c r="B49" s="14" t="s">
        <v>204</v>
      </c>
      <c r="C49" s="12" t="s">
        <v>57</v>
      </c>
      <c r="D49" s="12" t="s">
        <v>61</v>
      </c>
      <c r="E49" s="12" t="s">
        <v>205</v>
      </c>
      <c r="F49" s="12"/>
      <c r="G49" s="16">
        <f>G50</f>
        <v>109900</v>
      </c>
      <c r="H49" s="16"/>
      <c r="I49" s="16"/>
    </row>
    <row r="50" spans="1:13" ht="25.5">
      <c r="A50" s="12" t="s">
        <v>113</v>
      </c>
      <c r="B50" s="14" t="s">
        <v>32</v>
      </c>
      <c r="C50" s="12" t="s">
        <v>57</v>
      </c>
      <c r="D50" s="12" t="s">
        <v>61</v>
      </c>
      <c r="E50" s="12" t="s">
        <v>205</v>
      </c>
      <c r="F50" s="12" t="s">
        <v>33</v>
      </c>
      <c r="G50" s="16">
        <f>G51</f>
        <v>109900</v>
      </c>
      <c r="H50" s="16"/>
      <c r="I50" s="16"/>
    </row>
    <row r="51" spans="1:13" ht="38.25">
      <c r="A51" s="12" t="s">
        <v>114</v>
      </c>
      <c r="B51" s="14" t="s">
        <v>34</v>
      </c>
      <c r="C51" s="12" t="s">
        <v>57</v>
      </c>
      <c r="D51" s="12" t="s">
        <v>61</v>
      </c>
      <c r="E51" s="12" t="s">
        <v>205</v>
      </c>
      <c r="F51" s="12" t="s">
        <v>35</v>
      </c>
      <c r="G51" s="16">
        <v>109900</v>
      </c>
      <c r="H51" s="16"/>
      <c r="I51" s="16"/>
    </row>
    <row r="52" spans="1:13">
      <c r="A52" s="12" t="s">
        <v>115</v>
      </c>
      <c r="B52" s="14" t="s">
        <v>72</v>
      </c>
      <c r="C52" s="12" t="s">
        <v>57</v>
      </c>
      <c r="D52" s="12" t="s">
        <v>18</v>
      </c>
      <c r="E52" s="12"/>
      <c r="F52" s="12"/>
      <c r="G52" s="16">
        <f>G53</f>
        <v>36725</v>
      </c>
      <c r="H52" s="16">
        <f t="shared" ref="H52:I54" si="16">H53</f>
        <v>37281</v>
      </c>
      <c r="I52" s="16">
        <f t="shared" si="16"/>
        <v>39196</v>
      </c>
    </row>
    <row r="53" spans="1:13">
      <c r="A53" s="12" t="s">
        <v>116</v>
      </c>
      <c r="B53" s="14" t="s">
        <v>75</v>
      </c>
      <c r="C53" s="12" t="s">
        <v>57</v>
      </c>
      <c r="D53" s="12" t="s">
        <v>19</v>
      </c>
      <c r="E53" s="12"/>
      <c r="F53" s="12"/>
      <c r="G53" s="16">
        <f>G54</f>
        <v>36725</v>
      </c>
      <c r="H53" s="16">
        <f t="shared" si="16"/>
        <v>37281</v>
      </c>
      <c r="I53" s="16">
        <f t="shared" si="16"/>
        <v>39196</v>
      </c>
    </row>
    <row r="54" spans="1:13" ht="25.5">
      <c r="A54" s="12" t="s">
        <v>117</v>
      </c>
      <c r="B54" s="14" t="s">
        <v>55</v>
      </c>
      <c r="C54" s="12" t="s">
        <v>57</v>
      </c>
      <c r="D54" s="12" t="s">
        <v>19</v>
      </c>
      <c r="E54" s="12" t="s">
        <v>145</v>
      </c>
      <c r="F54" s="12"/>
      <c r="G54" s="16">
        <f>G55</f>
        <v>36725</v>
      </c>
      <c r="H54" s="16">
        <f t="shared" si="16"/>
        <v>37281</v>
      </c>
      <c r="I54" s="16">
        <f t="shared" si="16"/>
        <v>39196</v>
      </c>
    </row>
    <row r="55" spans="1:13" ht="33" customHeight="1">
      <c r="A55" s="12" t="s">
        <v>118</v>
      </c>
      <c r="B55" s="14" t="s">
        <v>195</v>
      </c>
      <c r="C55" s="12" t="s">
        <v>57</v>
      </c>
      <c r="D55" s="12" t="s">
        <v>19</v>
      </c>
      <c r="E55" s="12" t="s">
        <v>149</v>
      </c>
      <c r="F55" s="12"/>
      <c r="G55" s="16">
        <f>G56+G58</f>
        <v>36725</v>
      </c>
      <c r="H55" s="16">
        <f t="shared" ref="H55:I55" si="17">H56+H58</f>
        <v>37281</v>
      </c>
      <c r="I55" s="16">
        <f t="shared" si="17"/>
        <v>39196</v>
      </c>
    </row>
    <row r="56" spans="1:13" ht="63.75">
      <c r="A56" s="12" t="s">
        <v>119</v>
      </c>
      <c r="B56" s="14" t="s">
        <v>28</v>
      </c>
      <c r="C56" s="12" t="s">
        <v>57</v>
      </c>
      <c r="D56" s="12" t="s">
        <v>19</v>
      </c>
      <c r="E56" s="12" t="s">
        <v>149</v>
      </c>
      <c r="F56" s="12" t="s">
        <v>29</v>
      </c>
      <c r="G56" s="16">
        <f>G57</f>
        <v>27452</v>
      </c>
      <c r="H56" s="16">
        <f t="shared" ref="H56:I56" si="18">H57</f>
        <v>27452</v>
      </c>
      <c r="I56" s="16">
        <f t="shared" si="18"/>
        <v>27452</v>
      </c>
      <c r="M56" s="1" t="s">
        <v>58</v>
      </c>
    </row>
    <row r="57" spans="1:13" ht="34.5" customHeight="1">
      <c r="A57" s="12" t="s">
        <v>120</v>
      </c>
      <c r="B57" s="14" t="s">
        <v>30</v>
      </c>
      <c r="C57" s="12" t="s">
        <v>57</v>
      </c>
      <c r="D57" s="12" t="s">
        <v>19</v>
      </c>
      <c r="E57" s="12" t="s">
        <v>149</v>
      </c>
      <c r="F57" s="12" t="s">
        <v>31</v>
      </c>
      <c r="G57" s="16">
        <v>27452</v>
      </c>
      <c r="H57" s="16">
        <v>27452</v>
      </c>
      <c r="I57" s="16">
        <v>27452</v>
      </c>
    </row>
    <row r="58" spans="1:13" ht="25.5">
      <c r="A58" s="12" t="s">
        <v>121</v>
      </c>
      <c r="B58" s="14" t="s">
        <v>32</v>
      </c>
      <c r="C58" s="12" t="s">
        <v>57</v>
      </c>
      <c r="D58" s="12" t="s">
        <v>19</v>
      </c>
      <c r="E58" s="12" t="s">
        <v>149</v>
      </c>
      <c r="F58" s="12" t="s">
        <v>33</v>
      </c>
      <c r="G58" s="16">
        <f>G59</f>
        <v>9273</v>
      </c>
      <c r="H58" s="16">
        <f t="shared" ref="H58:I58" si="19">H59</f>
        <v>9829</v>
      </c>
      <c r="I58" s="16">
        <f t="shared" si="19"/>
        <v>11744</v>
      </c>
    </row>
    <row r="59" spans="1:13" ht="38.25">
      <c r="A59" s="12" t="s">
        <v>122</v>
      </c>
      <c r="B59" s="14" t="s">
        <v>34</v>
      </c>
      <c r="C59" s="12" t="s">
        <v>57</v>
      </c>
      <c r="D59" s="12" t="s">
        <v>19</v>
      </c>
      <c r="E59" s="12" t="s">
        <v>149</v>
      </c>
      <c r="F59" s="12" t="s">
        <v>35</v>
      </c>
      <c r="G59" s="16">
        <v>9273</v>
      </c>
      <c r="H59" s="16">
        <v>9829</v>
      </c>
      <c r="I59" s="16">
        <v>11744</v>
      </c>
    </row>
    <row r="60" spans="1:13" ht="25.5">
      <c r="A60" s="12" t="s">
        <v>123</v>
      </c>
      <c r="B60" s="14" t="s">
        <v>11</v>
      </c>
      <c r="C60" s="12" t="s">
        <v>57</v>
      </c>
      <c r="D60" s="12" t="s">
        <v>20</v>
      </c>
      <c r="E60" s="12"/>
      <c r="F60" s="12" t="s">
        <v>58</v>
      </c>
      <c r="G60" s="16">
        <f>G61+G67+G70</f>
        <v>29845.5</v>
      </c>
      <c r="H60" s="16">
        <f>H61</f>
        <v>8774</v>
      </c>
      <c r="I60" s="16" t="s">
        <v>206</v>
      </c>
    </row>
    <row r="61" spans="1:13" ht="38.25">
      <c r="A61" s="12" t="s">
        <v>124</v>
      </c>
      <c r="B61" s="14" t="s">
        <v>9</v>
      </c>
      <c r="C61" s="12" t="s">
        <v>57</v>
      </c>
      <c r="D61" s="12" t="s">
        <v>10</v>
      </c>
      <c r="E61" s="12"/>
      <c r="F61" s="12" t="s">
        <v>58</v>
      </c>
      <c r="G61" s="16">
        <f t="shared" ref="G61:G65" si="20">G62</f>
        <v>27000</v>
      </c>
      <c r="H61" s="16">
        <f t="shared" ref="H61:I61" si="21">H62</f>
        <v>8774</v>
      </c>
      <c r="I61" s="16">
        <f t="shared" si="21"/>
        <v>0</v>
      </c>
    </row>
    <row r="62" spans="1:13" ht="38.25">
      <c r="A62" s="12" t="s">
        <v>125</v>
      </c>
      <c r="B62" s="15" t="s">
        <v>173</v>
      </c>
      <c r="C62" s="12" t="s">
        <v>57</v>
      </c>
      <c r="D62" s="12" t="s">
        <v>10</v>
      </c>
      <c r="E62" s="12" t="s">
        <v>150</v>
      </c>
      <c r="F62" s="12"/>
      <c r="G62" s="16">
        <f t="shared" si="20"/>
        <v>27000</v>
      </c>
      <c r="H62" s="16">
        <f t="shared" ref="H62:I62" si="22">H63</f>
        <v>8774</v>
      </c>
      <c r="I62" s="16">
        <f t="shared" si="22"/>
        <v>0</v>
      </c>
      <c r="M62" s="1" t="s">
        <v>58</v>
      </c>
    </row>
    <row r="63" spans="1:13" ht="51">
      <c r="A63" s="12" t="s">
        <v>126</v>
      </c>
      <c r="B63" s="15" t="s">
        <v>144</v>
      </c>
      <c r="C63" s="12" t="s">
        <v>57</v>
      </c>
      <c r="D63" s="12" t="s">
        <v>10</v>
      </c>
      <c r="E63" s="12" t="s">
        <v>151</v>
      </c>
      <c r="F63" s="12"/>
      <c r="G63" s="16">
        <f t="shared" si="20"/>
        <v>27000</v>
      </c>
      <c r="H63" s="16">
        <f t="shared" ref="H63:I63" si="23">H64</f>
        <v>8774</v>
      </c>
      <c r="I63" s="16">
        <f t="shared" si="23"/>
        <v>0</v>
      </c>
      <c r="J63" s="1" t="s">
        <v>58</v>
      </c>
    </row>
    <row r="64" spans="1:13" ht="25.5">
      <c r="A64" s="12" t="s">
        <v>127</v>
      </c>
      <c r="B64" s="14" t="s">
        <v>8</v>
      </c>
      <c r="C64" s="12" t="s">
        <v>57</v>
      </c>
      <c r="D64" s="12" t="s">
        <v>10</v>
      </c>
      <c r="E64" s="12" t="s">
        <v>152</v>
      </c>
      <c r="F64" s="12"/>
      <c r="G64" s="16">
        <f t="shared" si="20"/>
        <v>27000</v>
      </c>
      <c r="H64" s="16">
        <f t="shared" ref="H64:I64" si="24">H65</f>
        <v>8774</v>
      </c>
      <c r="I64" s="16">
        <f t="shared" si="24"/>
        <v>0</v>
      </c>
    </row>
    <row r="65" spans="1:11" ht="25.5">
      <c r="A65" s="12" t="s">
        <v>128</v>
      </c>
      <c r="B65" s="14" t="s">
        <v>32</v>
      </c>
      <c r="C65" s="12" t="s">
        <v>57</v>
      </c>
      <c r="D65" s="12" t="s">
        <v>10</v>
      </c>
      <c r="E65" s="12" t="s">
        <v>152</v>
      </c>
      <c r="F65" s="12" t="s">
        <v>33</v>
      </c>
      <c r="G65" s="16">
        <f t="shared" si="20"/>
        <v>27000</v>
      </c>
      <c r="H65" s="16">
        <f t="shared" ref="H65:I65" si="25">H66</f>
        <v>8774</v>
      </c>
      <c r="I65" s="16">
        <f t="shared" si="25"/>
        <v>0</v>
      </c>
      <c r="J65" s="1" t="s">
        <v>58</v>
      </c>
    </row>
    <row r="66" spans="1:11" ht="38.25">
      <c r="A66" s="12" t="s">
        <v>129</v>
      </c>
      <c r="B66" s="14" t="s">
        <v>34</v>
      </c>
      <c r="C66" s="12" t="s">
        <v>57</v>
      </c>
      <c r="D66" s="12" t="s">
        <v>10</v>
      </c>
      <c r="E66" s="12" t="s">
        <v>152</v>
      </c>
      <c r="F66" s="12" t="s">
        <v>35</v>
      </c>
      <c r="G66" s="16">
        <v>27000</v>
      </c>
      <c r="H66" s="16">
        <v>8774</v>
      </c>
      <c r="I66" s="16">
        <v>0</v>
      </c>
    </row>
    <row r="67" spans="1:11" ht="25.5">
      <c r="A67" s="12" t="s">
        <v>130</v>
      </c>
      <c r="B67" s="14" t="s">
        <v>210</v>
      </c>
      <c r="C67" s="12" t="s">
        <v>57</v>
      </c>
      <c r="D67" s="12" t="s">
        <v>213</v>
      </c>
      <c r="E67" s="12" t="s">
        <v>212</v>
      </c>
      <c r="F67" s="12"/>
      <c r="G67" s="16">
        <v>2710</v>
      </c>
      <c r="H67" s="16"/>
      <c r="I67" s="16"/>
    </row>
    <row r="68" spans="1:11" ht="25.5">
      <c r="A68" s="12" t="s">
        <v>131</v>
      </c>
      <c r="B68" s="14" t="s">
        <v>32</v>
      </c>
      <c r="C68" s="12" t="s">
        <v>57</v>
      </c>
      <c r="D68" s="12" t="s">
        <v>213</v>
      </c>
      <c r="E68" s="12" t="s">
        <v>212</v>
      </c>
      <c r="F68" s="12" t="s">
        <v>33</v>
      </c>
      <c r="G68" s="16">
        <v>2710</v>
      </c>
      <c r="H68" s="16"/>
      <c r="I68" s="16"/>
    </row>
    <row r="69" spans="1:11" ht="38.25">
      <c r="A69" s="12" t="s">
        <v>132</v>
      </c>
      <c r="B69" s="14" t="s">
        <v>34</v>
      </c>
      <c r="C69" s="12" t="s">
        <v>57</v>
      </c>
      <c r="D69" s="12" t="s">
        <v>213</v>
      </c>
      <c r="E69" s="12" t="s">
        <v>212</v>
      </c>
      <c r="F69" s="12" t="s">
        <v>35</v>
      </c>
      <c r="G69" s="16">
        <v>2710</v>
      </c>
      <c r="H69" s="16"/>
      <c r="I69" s="16"/>
    </row>
    <row r="70" spans="1:11" ht="27.75" customHeight="1">
      <c r="A70" s="12" t="s">
        <v>133</v>
      </c>
      <c r="B70" s="14" t="s">
        <v>211</v>
      </c>
      <c r="C70" s="12" t="s">
        <v>57</v>
      </c>
      <c r="D70" s="12" t="s">
        <v>213</v>
      </c>
      <c r="E70" s="12" t="s">
        <v>214</v>
      </c>
      <c r="F70" s="12"/>
      <c r="G70" s="16">
        <v>135.5</v>
      </c>
      <c r="H70" s="16"/>
      <c r="I70" s="16"/>
    </row>
    <row r="71" spans="1:11" ht="24.75" customHeight="1">
      <c r="A71" s="12" t="s">
        <v>164</v>
      </c>
      <c r="B71" s="14" t="s">
        <v>32</v>
      </c>
      <c r="C71" s="12" t="s">
        <v>57</v>
      </c>
      <c r="D71" s="12" t="s">
        <v>213</v>
      </c>
      <c r="E71" s="12" t="s">
        <v>214</v>
      </c>
      <c r="F71" s="12" t="s">
        <v>33</v>
      </c>
      <c r="G71" s="16">
        <v>135.5</v>
      </c>
      <c r="H71" s="16"/>
      <c r="I71" s="16"/>
    </row>
    <row r="72" spans="1:11" ht="26.25" customHeight="1">
      <c r="A72" s="12" t="s">
        <v>165</v>
      </c>
      <c r="B72" s="14" t="s">
        <v>34</v>
      </c>
      <c r="C72" s="12" t="s">
        <v>57</v>
      </c>
      <c r="D72" s="12" t="s">
        <v>213</v>
      </c>
      <c r="E72" s="12" t="s">
        <v>214</v>
      </c>
      <c r="F72" s="12" t="s">
        <v>35</v>
      </c>
      <c r="G72" s="16">
        <v>135.5</v>
      </c>
      <c r="H72" s="16"/>
      <c r="I72" s="16"/>
    </row>
    <row r="73" spans="1:11">
      <c r="A73" s="12" t="s">
        <v>166</v>
      </c>
      <c r="B73" s="14" t="s">
        <v>62</v>
      </c>
      <c r="C73" s="12" t="s">
        <v>57</v>
      </c>
      <c r="D73" s="12" t="s">
        <v>37</v>
      </c>
      <c r="E73" s="12"/>
      <c r="F73" s="12"/>
      <c r="G73" s="16">
        <f t="shared" ref="G73:G78" si="26">G74</f>
        <v>2279024</v>
      </c>
      <c r="H73" s="16">
        <f t="shared" ref="H73:I73" si="27">H74</f>
        <v>53802</v>
      </c>
      <c r="I73" s="16">
        <f t="shared" si="27"/>
        <v>55117</v>
      </c>
      <c r="J73" s="1" t="s">
        <v>58</v>
      </c>
    </row>
    <row r="74" spans="1:11">
      <c r="A74" s="12" t="s">
        <v>167</v>
      </c>
      <c r="B74" s="14" t="s">
        <v>63</v>
      </c>
      <c r="C74" s="12" t="s">
        <v>57</v>
      </c>
      <c r="D74" s="12" t="s">
        <v>3</v>
      </c>
      <c r="E74" s="12"/>
      <c r="F74" s="12"/>
      <c r="G74" s="16">
        <f t="shared" si="26"/>
        <v>2279024</v>
      </c>
      <c r="H74" s="16">
        <f t="shared" ref="H74:I74" si="28">H75</f>
        <v>53802</v>
      </c>
      <c r="I74" s="16">
        <f t="shared" si="28"/>
        <v>55117</v>
      </c>
    </row>
    <row r="75" spans="1:11" ht="38.25">
      <c r="A75" s="12" t="s">
        <v>168</v>
      </c>
      <c r="B75" s="23" t="s">
        <v>173</v>
      </c>
      <c r="C75" s="12" t="s">
        <v>57</v>
      </c>
      <c r="D75" s="12" t="s">
        <v>3</v>
      </c>
      <c r="E75" s="12" t="s">
        <v>150</v>
      </c>
      <c r="F75" s="12"/>
      <c r="G75" s="16">
        <f t="shared" si="26"/>
        <v>2279024</v>
      </c>
      <c r="H75" s="16">
        <f t="shared" ref="H75:I75" si="29">H76</f>
        <v>53802</v>
      </c>
      <c r="I75" s="16">
        <f t="shared" si="29"/>
        <v>55117</v>
      </c>
    </row>
    <row r="76" spans="1:11" ht="38.25">
      <c r="A76" s="12" t="s">
        <v>169</v>
      </c>
      <c r="B76" s="15" t="s">
        <v>64</v>
      </c>
      <c r="C76" s="12" t="s">
        <v>57</v>
      </c>
      <c r="D76" s="12" t="s">
        <v>3</v>
      </c>
      <c r="E76" s="12" t="s">
        <v>153</v>
      </c>
      <c r="F76" s="12"/>
      <c r="G76" s="16">
        <f>G77+G80+G83+G86+G88</f>
        <v>2279024</v>
      </c>
      <c r="H76" s="16">
        <f t="shared" ref="H76:I76" si="30">H77</f>
        <v>53802</v>
      </c>
      <c r="I76" s="16">
        <f t="shared" si="30"/>
        <v>55117</v>
      </c>
      <c r="K76" s="1" t="s">
        <v>58</v>
      </c>
    </row>
    <row r="77" spans="1:11" ht="38.25">
      <c r="A77" s="12" t="s">
        <v>134</v>
      </c>
      <c r="B77" s="14" t="s">
        <v>162</v>
      </c>
      <c r="C77" s="12" t="s">
        <v>57</v>
      </c>
      <c r="D77" s="12" t="s">
        <v>3</v>
      </c>
      <c r="E77" s="12" t="s">
        <v>154</v>
      </c>
      <c r="F77" s="12"/>
      <c r="G77" s="16">
        <f t="shared" si="26"/>
        <v>21122</v>
      </c>
      <c r="H77" s="16">
        <f t="shared" ref="H77:I77" si="31">H78</f>
        <v>53802</v>
      </c>
      <c r="I77" s="16">
        <f t="shared" si="31"/>
        <v>55117</v>
      </c>
      <c r="J77" s="1" t="s">
        <v>58</v>
      </c>
    </row>
    <row r="78" spans="1:11" ht="25.5">
      <c r="A78" s="12" t="s">
        <v>135</v>
      </c>
      <c r="B78" s="14" t="s">
        <v>32</v>
      </c>
      <c r="C78" s="12" t="s">
        <v>57</v>
      </c>
      <c r="D78" s="12" t="s">
        <v>3</v>
      </c>
      <c r="E78" s="12" t="s">
        <v>154</v>
      </c>
      <c r="F78" s="12" t="s">
        <v>33</v>
      </c>
      <c r="G78" s="16">
        <f t="shared" si="26"/>
        <v>21122</v>
      </c>
      <c r="H78" s="16">
        <f t="shared" ref="H78:I78" si="32">H79</f>
        <v>53802</v>
      </c>
      <c r="I78" s="16">
        <f t="shared" si="32"/>
        <v>55117</v>
      </c>
    </row>
    <row r="79" spans="1:11" ht="38.25">
      <c r="A79" s="12" t="s">
        <v>136</v>
      </c>
      <c r="B79" s="14" t="s">
        <v>34</v>
      </c>
      <c r="C79" s="12" t="s">
        <v>57</v>
      </c>
      <c r="D79" s="12" t="s">
        <v>3</v>
      </c>
      <c r="E79" s="12" t="s">
        <v>154</v>
      </c>
      <c r="F79" s="12" t="s">
        <v>35</v>
      </c>
      <c r="G79" s="16">
        <v>21122</v>
      </c>
      <c r="H79" s="16">
        <v>53802</v>
      </c>
      <c r="I79" s="16">
        <v>55117</v>
      </c>
    </row>
    <row r="80" spans="1:11" ht="54" customHeight="1">
      <c r="A80" s="12" t="s">
        <v>137</v>
      </c>
      <c r="B80" s="14" t="s">
        <v>221</v>
      </c>
      <c r="C80" s="12" t="s">
        <v>57</v>
      </c>
      <c r="D80" s="12" t="s">
        <v>3</v>
      </c>
      <c r="E80" s="12" t="s">
        <v>222</v>
      </c>
      <c r="F80" s="12"/>
      <c r="G80" s="16">
        <f>G81</f>
        <v>105904</v>
      </c>
      <c r="H80" s="16"/>
      <c r="I80" s="16"/>
    </row>
    <row r="81" spans="1:9" ht="26.25" customHeight="1">
      <c r="A81" s="12" t="s">
        <v>138</v>
      </c>
      <c r="B81" s="14" t="s">
        <v>32</v>
      </c>
      <c r="C81" s="12" t="s">
        <v>57</v>
      </c>
      <c r="D81" s="12" t="s">
        <v>3</v>
      </c>
      <c r="E81" s="12" t="s">
        <v>222</v>
      </c>
      <c r="F81" s="12" t="s">
        <v>33</v>
      </c>
      <c r="G81" s="16">
        <v>105904</v>
      </c>
      <c r="H81" s="16"/>
      <c r="I81" s="16"/>
    </row>
    <row r="82" spans="1:9" ht="27.75" customHeight="1">
      <c r="A82" s="12" t="s">
        <v>139</v>
      </c>
      <c r="B82" s="14" t="s">
        <v>34</v>
      </c>
      <c r="C82" s="12" t="s">
        <v>57</v>
      </c>
      <c r="D82" s="12" t="s">
        <v>3</v>
      </c>
      <c r="E82" s="12" t="s">
        <v>222</v>
      </c>
      <c r="F82" s="12" t="s">
        <v>223</v>
      </c>
      <c r="G82" s="16">
        <v>105904</v>
      </c>
      <c r="H82" s="16"/>
      <c r="I82" s="16"/>
    </row>
    <row r="83" spans="1:9" ht="58.5" customHeight="1">
      <c r="A83" s="12" t="s">
        <v>140</v>
      </c>
      <c r="B83" s="14" t="s">
        <v>224</v>
      </c>
      <c r="C83" s="12" t="s">
        <v>57</v>
      </c>
      <c r="D83" s="12" t="s">
        <v>3</v>
      </c>
      <c r="E83" s="12" t="s">
        <v>225</v>
      </c>
      <c r="F83" s="12"/>
      <c r="G83" s="16">
        <f>G84</f>
        <v>1275</v>
      </c>
      <c r="H83" s="16"/>
      <c r="I83" s="16"/>
    </row>
    <row r="84" spans="1:9" ht="29.25" customHeight="1">
      <c r="A84" s="12" t="s">
        <v>141</v>
      </c>
      <c r="B84" s="14" t="s">
        <v>32</v>
      </c>
      <c r="C84" s="12" t="s">
        <v>57</v>
      </c>
      <c r="D84" s="12" t="s">
        <v>3</v>
      </c>
      <c r="E84" s="12" t="s">
        <v>225</v>
      </c>
      <c r="F84" s="12" t="s">
        <v>33</v>
      </c>
      <c r="G84" s="16">
        <v>1275</v>
      </c>
      <c r="H84" s="16"/>
      <c r="I84" s="16"/>
    </row>
    <row r="85" spans="1:9" ht="24.75" customHeight="1">
      <c r="A85" s="12" t="s">
        <v>142</v>
      </c>
      <c r="B85" s="14" t="s">
        <v>34</v>
      </c>
      <c r="C85" s="12" t="s">
        <v>57</v>
      </c>
      <c r="D85" s="12" t="s">
        <v>3</v>
      </c>
      <c r="E85" s="12" t="s">
        <v>225</v>
      </c>
      <c r="F85" s="12" t="s">
        <v>223</v>
      </c>
      <c r="G85" s="16">
        <v>1275</v>
      </c>
      <c r="H85" s="16"/>
      <c r="I85" s="16"/>
    </row>
    <row r="86" spans="1:9" ht="39" customHeight="1">
      <c r="A86" s="12" t="s">
        <v>207</v>
      </c>
      <c r="B86" s="14" t="s">
        <v>240</v>
      </c>
      <c r="C86" s="12" t="s">
        <v>57</v>
      </c>
      <c r="D86" s="12" t="s">
        <v>3</v>
      </c>
      <c r="E86" s="12" t="s">
        <v>241</v>
      </c>
      <c r="F86" s="12"/>
      <c r="G86" s="16">
        <v>2124900</v>
      </c>
      <c r="H86" s="16"/>
      <c r="I86" s="16"/>
    </row>
    <row r="87" spans="1:9" ht="24.75" customHeight="1">
      <c r="A87" s="12" t="s">
        <v>208</v>
      </c>
      <c r="B87" s="14" t="s">
        <v>190</v>
      </c>
      <c r="C87" s="12" t="s">
        <v>57</v>
      </c>
      <c r="D87" s="12" t="s">
        <v>3</v>
      </c>
      <c r="E87" s="12" t="s">
        <v>241</v>
      </c>
      <c r="F87" s="12" t="s">
        <v>5</v>
      </c>
      <c r="G87" s="16">
        <v>2124900</v>
      </c>
      <c r="H87" s="16"/>
      <c r="I87" s="16"/>
    </row>
    <row r="88" spans="1:9" ht="53.25" customHeight="1">
      <c r="A88" s="12" t="s">
        <v>209</v>
      </c>
      <c r="B88" s="14" t="s">
        <v>242</v>
      </c>
      <c r="C88" s="12" t="s">
        <v>57</v>
      </c>
      <c r="D88" s="12" t="s">
        <v>3</v>
      </c>
      <c r="E88" s="12" t="s">
        <v>243</v>
      </c>
      <c r="F88" s="12"/>
      <c r="G88" s="16">
        <v>25823</v>
      </c>
      <c r="H88" s="16"/>
      <c r="I88" s="16"/>
    </row>
    <row r="89" spans="1:9" ht="24.75" customHeight="1">
      <c r="A89" s="12" t="s">
        <v>215</v>
      </c>
      <c r="B89" s="14" t="s">
        <v>190</v>
      </c>
      <c r="C89" s="12" t="s">
        <v>57</v>
      </c>
      <c r="D89" s="12" t="s">
        <v>3</v>
      </c>
      <c r="E89" s="12" t="s">
        <v>244</v>
      </c>
      <c r="F89" s="12" t="s">
        <v>5</v>
      </c>
      <c r="G89" s="16">
        <v>25823</v>
      </c>
      <c r="H89" s="16"/>
      <c r="I89" s="16"/>
    </row>
    <row r="90" spans="1:9">
      <c r="A90" s="12" t="s">
        <v>216</v>
      </c>
      <c r="B90" s="14" t="s">
        <v>254</v>
      </c>
      <c r="C90" s="12" t="s">
        <v>57</v>
      </c>
      <c r="D90" s="12" t="s">
        <v>51</v>
      </c>
      <c r="E90" s="12"/>
      <c r="F90" s="12"/>
      <c r="G90" s="16">
        <f>G91</f>
        <v>57766</v>
      </c>
      <c r="H90" s="16">
        <f t="shared" ref="H90:I90" si="33">H91</f>
        <v>30000</v>
      </c>
      <c r="I90" s="16">
        <f t="shared" si="33"/>
        <v>0</v>
      </c>
    </row>
    <row r="91" spans="1:9">
      <c r="A91" s="12" t="s">
        <v>217</v>
      </c>
      <c r="B91" s="14" t="s">
        <v>14</v>
      </c>
      <c r="C91" s="12" t="s">
        <v>57</v>
      </c>
      <c r="D91" s="12" t="s">
        <v>52</v>
      </c>
      <c r="E91" s="12"/>
      <c r="F91" s="12"/>
      <c r="G91" s="16">
        <f>G92+G97</f>
        <v>57766</v>
      </c>
      <c r="H91" s="16">
        <f>H92+H96</f>
        <v>30000</v>
      </c>
      <c r="I91" s="16">
        <f t="shared" ref="I91" si="34">I92+I97</f>
        <v>0</v>
      </c>
    </row>
    <row r="92" spans="1:9" ht="38.25">
      <c r="A92" s="12" t="s">
        <v>218</v>
      </c>
      <c r="B92" s="15" t="s">
        <v>173</v>
      </c>
      <c r="C92" s="12" t="s">
        <v>57</v>
      </c>
      <c r="D92" s="12" t="s">
        <v>52</v>
      </c>
      <c r="E92" s="12" t="s">
        <v>155</v>
      </c>
      <c r="F92" s="12"/>
      <c r="G92" s="16">
        <f>G93</f>
        <v>18000</v>
      </c>
      <c r="H92" s="16">
        <f t="shared" ref="H92:I92" si="35">H93</f>
        <v>0</v>
      </c>
      <c r="I92" s="16">
        <f t="shared" si="35"/>
        <v>0</v>
      </c>
    </row>
    <row r="93" spans="1:9" ht="25.5">
      <c r="A93" s="12" t="s">
        <v>219</v>
      </c>
      <c r="B93" s="15" t="s">
        <v>170</v>
      </c>
      <c r="C93" s="12" t="s">
        <v>57</v>
      </c>
      <c r="D93" s="12" t="s">
        <v>52</v>
      </c>
      <c r="E93" s="12" t="s">
        <v>156</v>
      </c>
      <c r="F93" s="12"/>
      <c r="G93" s="16">
        <f>G94</f>
        <v>18000</v>
      </c>
      <c r="H93" s="16">
        <f t="shared" ref="H93:I93" si="36">H94</f>
        <v>0</v>
      </c>
      <c r="I93" s="16">
        <f t="shared" si="36"/>
        <v>0</v>
      </c>
    </row>
    <row r="94" spans="1:9" ht="25.5">
      <c r="A94" s="12" t="s">
        <v>220</v>
      </c>
      <c r="B94" s="14" t="s">
        <v>32</v>
      </c>
      <c r="C94" s="12" t="s">
        <v>57</v>
      </c>
      <c r="D94" s="12" t="s">
        <v>52</v>
      </c>
      <c r="E94" s="12" t="s">
        <v>156</v>
      </c>
      <c r="F94" s="12" t="s">
        <v>33</v>
      </c>
      <c r="G94" s="16">
        <f>G95</f>
        <v>18000</v>
      </c>
      <c r="H94" s="16">
        <f t="shared" ref="H94:I94" si="37">H95</f>
        <v>0</v>
      </c>
      <c r="I94" s="16">
        <f t="shared" si="37"/>
        <v>0</v>
      </c>
    </row>
    <row r="95" spans="1:9" ht="38.25">
      <c r="A95" s="12" t="s">
        <v>226</v>
      </c>
      <c r="B95" s="14" t="s">
        <v>34</v>
      </c>
      <c r="C95" s="12" t="s">
        <v>57</v>
      </c>
      <c r="D95" s="12" t="s">
        <v>52</v>
      </c>
      <c r="E95" s="12" t="s">
        <v>156</v>
      </c>
      <c r="F95" s="12" t="s">
        <v>35</v>
      </c>
      <c r="G95" s="16">
        <v>18000</v>
      </c>
      <c r="H95" s="16">
        <v>0</v>
      </c>
      <c r="I95" s="16">
        <v>0</v>
      </c>
    </row>
    <row r="96" spans="1:9">
      <c r="A96" s="12" t="s">
        <v>227</v>
      </c>
      <c r="B96" s="14" t="s">
        <v>66</v>
      </c>
      <c r="C96" s="12" t="s">
        <v>57</v>
      </c>
      <c r="D96" s="12" t="s">
        <v>4</v>
      </c>
      <c r="E96" s="12"/>
      <c r="F96" s="12"/>
      <c r="G96" s="16">
        <f>G97</f>
        <v>39766</v>
      </c>
      <c r="H96" s="16">
        <f t="shared" ref="H96:I96" si="38">H97</f>
        <v>30000</v>
      </c>
      <c r="I96" s="16">
        <f t="shared" si="38"/>
        <v>0</v>
      </c>
    </row>
    <row r="97" spans="1:13" ht="38.25">
      <c r="A97" s="12" t="s">
        <v>228</v>
      </c>
      <c r="B97" s="15" t="s">
        <v>173</v>
      </c>
      <c r="C97" s="12" t="s">
        <v>57</v>
      </c>
      <c r="D97" s="12" t="s">
        <v>4</v>
      </c>
      <c r="E97" s="12" t="s">
        <v>150</v>
      </c>
      <c r="F97" s="12"/>
      <c r="G97" s="16">
        <f>G98</f>
        <v>39766</v>
      </c>
      <c r="H97" s="16">
        <f t="shared" ref="H97:I97" si="39">H98</f>
        <v>30000</v>
      </c>
      <c r="I97" s="16">
        <f t="shared" si="39"/>
        <v>0</v>
      </c>
    </row>
    <row r="98" spans="1:13" ht="38.25">
      <c r="A98" s="12" t="s">
        <v>229</v>
      </c>
      <c r="B98" s="15" t="s">
        <v>67</v>
      </c>
      <c r="C98" s="12" t="s">
        <v>57</v>
      </c>
      <c r="D98" s="12" t="s">
        <v>4</v>
      </c>
      <c r="E98" s="12" t="s">
        <v>155</v>
      </c>
      <c r="F98" s="12" t="s">
        <v>58</v>
      </c>
      <c r="G98" s="16">
        <f>G99</f>
        <v>39766</v>
      </c>
      <c r="H98" s="16">
        <f t="shared" ref="H98:I98" si="40">H99</f>
        <v>30000</v>
      </c>
      <c r="I98" s="16">
        <f t="shared" si="40"/>
        <v>0</v>
      </c>
      <c r="M98" s="1" t="s">
        <v>58</v>
      </c>
    </row>
    <row r="99" spans="1:13" ht="25.5">
      <c r="A99" s="12" t="s">
        <v>230</v>
      </c>
      <c r="B99" s="15" t="s">
        <v>171</v>
      </c>
      <c r="C99" s="12" t="s">
        <v>57</v>
      </c>
      <c r="D99" s="12" t="s">
        <v>4</v>
      </c>
      <c r="E99" s="12" t="s">
        <v>172</v>
      </c>
      <c r="F99" s="12"/>
      <c r="G99" s="16">
        <f>G100+G103</f>
        <v>39766</v>
      </c>
      <c r="H99" s="16">
        <f t="shared" ref="H99:I99" si="41">H100+H103</f>
        <v>30000</v>
      </c>
      <c r="I99" s="16">
        <f t="shared" si="41"/>
        <v>0</v>
      </c>
    </row>
    <row r="100" spans="1:13">
      <c r="A100" s="12" t="s">
        <v>231</v>
      </c>
      <c r="B100" s="14" t="s">
        <v>193</v>
      </c>
      <c r="C100" s="12" t="s">
        <v>57</v>
      </c>
      <c r="D100" s="12" t="s">
        <v>4</v>
      </c>
      <c r="E100" s="12" t="s">
        <v>157</v>
      </c>
      <c r="F100" s="12"/>
      <c r="G100" s="16">
        <f>G101</f>
        <v>30500</v>
      </c>
      <c r="H100" s="16">
        <f t="shared" ref="H100:I100" si="42">H101</f>
        <v>28000</v>
      </c>
      <c r="I100" s="16">
        <f t="shared" si="42"/>
        <v>0</v>
      </c>
    </row>
    <row r="101" spans="1:13" ht="25.5">
      <c r="A101" s="12" t="s">
        <v>233</v>
      </c>
      <c r="B101" s="14" t="s">
        <v>32</v>
      </c>
      <c r="C101" s="12" t="s">
        <v>57</v>
      </c>
      <c r="D101" s="12" t="s">
        <v>4</v>
      </c>
      <c r="E101" s="12" t="s">
        <v>157</v>
      </c>
      <c r="F101" s="12" t="s">
        <v>33</v>
      </c>
      <c r="G101" s="16">
        <f>G102</f>
        <v>30500</v>
      </c>
      <c r="H101" s="16">
        <f t="shared" ref="H101:I101" si="43">H102</f>
        <v>28000</v>
      </c>
      <c r="I101" s="16">
        <f t="shared" si="43"/>
        <v>0</v>
      </c>
    </row>
    <row r="102" spans="1:13" ht="38.25">
      <c r="A102" s="12" t="s">
        <v>234</v>
      </c>
      <c r="B102" s="14" t="s">
        <v>34</v>
      </c>
      <c r="C102" s="12" t="s">
        <v>57</v>
      </c>
      <c r="D102" s="12" t="s">
        <v>4</v>
      </c>
      <c r="E102" s="12" t="s">
        <v>157</v>
      </c>
      <c r="F102" s="12" t="s">
        <v>35</v>
      </c>
      <c r="G102" s="16">
        <v>30500</v>
      </c>
      <c r="H102" s="16">
        <v>28000</v>
      </c>
      <c r="I102" s="16">
        <v>0</v>
      </c>
    </row>
    <row r="103" spans="1:13">
      <c r="A103" s="12" t="s">
        <v>235</v>
      </c>
      <c r="B103" s="14" t="s">
        <v>163</v>
      </c>
      <c r="C103" s="12" t="s">
        <v>57</v>
      </c>
      <c r="D103" s="12" t="s">
        <v>4</v>
      </c>
      <c r="E103" s="12" t="s">
        <v>158</v>
      </c>
      <c r="F103" s="12"/>
      <c r="G103" s="16">
        <f>G104</f>
        <v>9266</v>
      </c>
      <c r="H103" s="16">
        <f t="shared" ref="H103:I104" si="44">H104</f>
        <v>2000</v>
      </c>
      <c r="I103" s="16">
        <f t="shared" si="44"/>
        <v>0</v>
      </c>
    </row>
    <row r="104" spans="1:13" ht="25.5">
      <c r="A104" s="12" t="s">
        <v>236</v>
      </c>
      <c r="B104" s="14" t="s">
        <v>32</v>
      </c>
      <c r="C104" s="12" t="s">
        <v>57</v>
      </c>
      <c r="D104" s="12" t="s">
        <v>4</v>
      </c>
      <c r="E104" s="12" t="s">
        <v>158</v>
      </c>
      <c r="F104" s="12" t="s">
        <v>33</v>
      </c>
      <c r="G104" s="16">
        <f>G105</f>
        <v>9266</v>
      </c>
      <c r="H104" s="16">
        <f t="shared" si="44"/>
        <v>2000</v>
      </c>
      <c r="I104" s="16">
        <f t="shared" si="44"/>
        <v>0</v>
      </c>
    </row>
    <row r="105" spans="1:13" ht="38.25">
      <c r="A105" s="12" t="s">
        <v>237</v>
      </c>
      <c r="B105" s="14" t="s">
        <v>34</v>
      </c>
      <c r="C105" s="12" t="s">
        <v>57</v>
      </c>
      <c r="D105" s="12" t="s">
        <v>4</v>
      </c>
      <c r="E105" s="12" t="s">
        <v>158</v>
      </c>
      <c r="F105" s="12" t="s">
        <v>35</v>
      </c>
      <c r="G105" s="16">
        <v>9266</v>
      </c>
      <c r="H105" s="16">
        <v>2000</v>
      </c>
      <c r="I105" s="16">
        <v>0</v>
      </c>
    </row>
    <row r="106" spans="1:13">
      <c r="A106" s="12" t="s">
        <v>238</v>
      </c>
      <c r="B106" s="14" t="s">
        <v>73</v>
      </c>
      <c r="C106" s="12" t="s">
        <v>57</v>
      </c>
      <c r="D106" s="12" t="s">
        <v>15</v>
      </c>
      <c r="E106" s="12"/>
      <c r="F106" s="12"/>
      <c r="G106" s="16">
        <f>G107</f>
        <v>3368</v>
      </c>
      <c r="H106" s="16">
        <f t="shared" ref="H106:I106" si="45">H107</f>
        <v>3368</v>
      </c>
      <c r="I106" s="16">
        <f t="shared" si="45"/>
        <v>3368</v>
      </c>
    </row>
    <row r="107" spans="1:13" ht="25.5">
      <c r="A107" s="12" t="s">
        <v>245</v>
      </c>
      <c r="B107" s="14" t="s">
        <v>74</v>
      </c>
      <c r="C107" s="12" t="s">
        <v>57</v>
      </c>
      <c r="D107" s="12" t="s">
        <v>17</v>
      </c>
      <c r="E107" s="12"/>
      <c r="F107" s="12"/>
      <c r="G107" s="16">
        <f>G108</f>
        <v>3368</v>
      </c>
      <c r="H107" s="16">
        <f>H108</f>
        <v>3368</v>
      </c>
      <c r="I107" s="16">
        <f>I108</f>
        <v>3368</v>
      </c>
      <c r="M107" s="1" t="s">
        <v>58</v>
      </c>
    </row>
    <row r="108" spans="1:13" ht="38.25">
      <c r="A108" s="12" t="s">
        <v>246</v>
      </c>
      <c r="B108" s="15" t="s">
        <v>174</v>
      </c>
      <c r="C108" s="12" t="s">
        <v>57</v>
      </c>
      <c r="D108" s="12" t="s">
        <v>17</v>
      </c>
      <c r="E108" s="12" t="s">
        <v>150</v>
      </c>
      <c r="F108" s="12"/>
      <c r="G108" s="16">
        <f>G109</f>
        <v>3368</v>
      </c>
      <c r="H108" s="16">
        <f t="shared" ref="H108:I108" si="46">H109</f>
        <v>3368</v>
      </c>
      <c r="I108" s="16">
        <f t="shared" si="46"/>
        <v>3368</v>
      </c>
    </row>
    <row r="109" spans="1:13" ht="25.5">
      <c r="A109" s="12" t="s">
        <v>247</v>
      </c>
      <c r="B109" s="15" t="s">
        <v>175</v>
      </c>
      <c r="C109" s="12" t="s">
        <v>57</v>
      </c>
      <c r="D109" s="12" t="s">
        <v>17</v>
      </c>
      <c r="E109" s="12" t="s">
        <v>159</v>
      </c>
      <c r="F109" s="12"/>
      <c r="G109" s="16">
        <f>G110</f>
        <v>3368</v>
      </c>
      <c r="H109" s="16">
        <f t="shared" ref="H109:I109" si="47">H110</f>
        <v>3368</v>
      </c>
      <c r="I109" s="16">
        <f t="shared" si="47"/>
        <v>3368</v>
      </c>
    </row>
    <row r="110" spans="1:13">
      <c r="A110" s="12" t="s">
        <v>29</v>
      </c>
      <c r="B110" s="14" t="s">
        <v>1</v>
      </c>
      <c r="C110" s="21">
        <v>834</v>
      </c>
      <c r="D110" s="12">
        <v>1105</v>
      </c>
      <c r="E110" s="12" t="s">
        <v>160</v>
      </c>
      <c r="F110" s="21">
        <v>500</v>
      </c>
      <c r="G110" s="16">
        <f>G111</f>
        <v>3368</v>
      </c>
      <c r="H110" s="16">
        <f t="shared" ref="H110:I110" si="48">H111</f>
        <v>3368</v>
      </c>
      <c r="I110" s="16">
        <f t="shared" si="48"/>
        <v>3368</v>
      </c>
    </row>
    <row r="111" spans="1:13">
      <c r="A111" s="12" t="s">
        <v>251</v>
      </c>
      <c r="B111" s="14" t="s">
        <v>6</v>
      </c>
      <c r="C111" s="21">
        <v>834</v>
      </c>
      <c r="D111" s="12">
        <v>1105</v>
      </c>
      <c r="E111" s="12" t="s">
        <v>160</v>
      </c>
      <c r="F111" s="21">
        <v>540</v>
      </c>
      <c r="G111" s="16">
        <v>3368</v>
      </c>
      <c r="H111" s="16">
        <v>3368</v>
      </c>
      <c r="I111" s="16">
        <v>3368</v>
      </c>
    </row>
    <row r="112" spans="1:13">
      <c r="A112" s="12" t="s">
        <v>252</v>
      </c>
      <c r="B112" s="26" t="s">
        <v>176</v>
      </c>
      <c r="C112" s="26"/>
      <c r="D112" s="26"/>
      <c r="E112" s="26"/>
      <c r="F112" s="17"/>
      <c r="G112" s="22"/>
      <c r="H112" s="22">
        <v>34000</v>
      </c>
      <c r="I112" s="22">
        <v>67000</v>
      </c>
    </row>
    <row r="113" spans="1:9">
      <c r="A113" s="12" t="s">
        <v>253</v>
      </c>
      <c r="B113" s="26" t="s">
        <v>7</v>
      </c>
      <c r="C113" s="17"/>
      <c r="D113" s="17"/>
      <c r="E113" s="62"/>
      <c r="F113" s="17"/>
      <c r="G113" s="63">
        <f>G12+G52+G60+G73+G90+G106</f>
        <v>4098157.0300000003</v>
      </c>
      <c r="H113" s="63">
        <f>H12+H52+H60+H73+H90+H106+H112</f>
        <v>1388233</v>
      </c>
      <c r="I113" s="63">
        <v>1368647</v>
      </c>
    </row>
    <row r="114" spans="1:9">
      <c r="G114" s="24"/>
      <c r="H114" s="24"/>
      <c r="I114" s="24"/>
    </row>
    <row r="115" spans="1:9">
      <c r="G115" s="6" t="s">
        <v>58</v>
      </c>
    </row>
    <row r="117" spans="1:9">
      <c r="G117" s="9" t="s">
        <v>58</v>
      </c>
    </row>
  </sheetData>
  <autoFilter ref="A9:I113">
    <filterColumn colId="4"/>
    <sortState ref="A345:I347">
      <sortCondition sortBy="fontColor" ref="E10:E435" dxfId="0"/>
    </sortState>
  </autoFilter>
  <mergeCells count="2">
    <mergeCell ref="A6:I6"/>
    <mergeCell ref="A7:I7"/>
  </mergeCells>
  <phoneticPr fontId="3" type="noConversion"/>
  <pageMargins left="0.78740157480314965" right="0.39370078740157483" top="0.39370078740157483" bottom="0.59055118110236227" header="0.39370078740157483" footer="0.3937007874015748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5"/>
  <sheetViews>
    <sheetView tabSelected="1" topLeftCell="A93" workbookViewId="0">
      <selection activeCell="H3" sqref="H3"/>
    </sheetView>
  </sheetViews>
  <sheetFormatPr defaultColWidth="9.140625" defaultRowHeight="12.75"/>
  <cols>
    <col min="1" max="1" width="3.5703125" style="27" customWidth="1"/>
    <col min="2" max="2" width="60.5703125" style="28" customWidth="1"/>
    <col min="3" max="3" width="14.140625" style="29" customWidth="1"/>
    <col min="4" max="4" width="7.85546875" style="29" customWidth="1"/>
    <col min="5" max="5" width="8.7109375" style="29" customWidth="1"/>
    <col min="6" max="6" width="13.28515625" style="40" customWidth="1"/>
    <col min="7" max="7" width="14" style="32" bestFit="1" customWidth="1"/>
    <col min="8" max="8" width="15.85546875" style="32" customWidth="1"/>
    <col min="9" max="16384" width="9.140625" style="32"/>
  </cols>
  <sheetData>
    <row r="1" spans="1:10" ht="15.75">
      <c r="D1" s="30"/>
      <c r="F1" s="31"/>
      <c r="G1" s="83" t="s">
        <v>178</v>
      </c>
      <c r="H1" s="83"/>
    </row>
    <row r="2" spans="1:10" ht="15.75">
      <c r="D2" s="30"/>
      <c r="F2" s="81" t="s">
        <v>249</v>
      </c>
      <c r="G2" s="1"/>
      <c r="H2" s="1"/>
    </row>
    <row r="3" spans="1:10" ht="15.75">
      <c r="D3" s="33"/>
      <c r="F3" s="34"/>
      <c r="G3" s="1"/>
      <c r="H3" s="1"/>
    </row>
    <row r="4" spans="1:10" ht="15.75">
      <c r="D4" s="35"/>
      <c r="F4" s="36"/>
      <c r="G4" s="1"/>
      <c r="H4" s="1"/>
    </row>
    <row r="5" spans="1:10" ht="15.75">
      <c r="B5" s="84" t="s">
        <v>201</v>
      </c>
      <c r="C5" s="84"/>
      <c r="D5" s="84"/>
      <c r="E5" s="84"/>
      <c r="F5" s="84"/>
      <c r="G5" s="84"/>
      <c r="H5" s="84"/>
      <c r="I5" s="84"/>
    </row>
    <row r="6" spans="1:10" ht="15.75">
      <c r="A6" s="84" t="s">
        <v>202</v>
      </c>
      <c r="B6" s="84"/>
      <c r="C6" s="84"/>
      <c r="D6" s="84"/>
      <c r="E6" s="84"/>
      <c r="F6" s="84"/>
      <c r="G6" s="84"/>
      <c r="H6" s="84"/>
    </row>
    <row r="7" spans="1:10" ht="15.75">
      <c r="A7" s="85" t="s">
        <v>203</v>
      </c>
      <c r="B7" s="85"/>
      <c r="C7" s="85"/>
      <c r="D7" s="85"/>
      <c r="E7" s="85"/>
      <c r="F7" s="85"/>
      <c r="G7" s="85"/>
      <c r="H7" s="85"/>
    </row>
    <row r="8" spans="1:10">
      <c r="A8" s="37"/>
      <c r="B8" s="38"/>
      <c r="C8" s="38"/>
      <c r="D8" s="38"/>
      <c r="E8" s="38"/>
      <c r="F8" s="39"/>
    </row>
    <row r="9" spans="1:10">
      <c r="H9" s="41" t="s">
        <v>56</v>
      </c>
    </row>
    <row r="10" spans="1:10" ht="51">
      <c r="A10" s="11" t="s">
        <v>38</v>
      </c>
      <c r="B10" s="11" t="s">
        <v>23</v>
      </c>
      <c r="C10" s="12" t="s">
        <v>12</v>
      </c>
      <c r="D10" s="12" t="s">
        <v>13</v>
      </c>
      <c r="E10" s="12" t="s">
        <v>25</v>
      </c>
      <c r="F10" s="42" t="s">
        <v>80</v>
      </c>
      <c r="G10" s="43" t="s">
        <v>81</v>
      </c>
      <c r="H10" s="43" t="s">
        <v>199</v>
      </c>
    </row>
    <row r="11" spans="1:10">
      <c r="A11" s="13" t="s">
        <v>39</v>
      </c>
      <c r="B11" s="12" t="s">
        <v>40</v>
      </c>
      <c r="C11" s="13" t="s">
        <v>41</v>
      </c>
      <c r="D11" s="12" t="s">
        <v>42</v>
      </c>
      <c r="E11" s="13" t="s">
        <v>43</v>
      </c>
      <c r="F11" s="12" t="s">
        <v>44</v>
      </c>
      <c r="G11" s="13" t="s">
        <v>45</v>
      </c>
      <c r="H11" s="12" t="s">
        <v>48</v>
      </c>
    </row>
    <row r="12" spans="1:10" ht="25.5">
      <c r="A12" s="17" t="s">
        <v>39</v>
      </c>
      <c r="B12" s="26" t="s">
        <v>179</v>
      </c>
      <c r="C12" s="17" t="s">
        <v>150</v>
      </c>
      <c r="D12" s="17" t="s">
        <v>26</v>
      </c>
      <c r="E12" s="17" t="s">
        <v>26</v>
      </c>
      <c r="F12" s="71">
        <f>F13+F29+F45+F50</f>
        <v>2370003.5</v>
      </c>
      <c r="G12" s="71">
        <f>G13+G29+G45+G50</f>
        <v>95944</v>
      </c>
      <c r="H12" s="71">
        <f>H13+H29+H45+H50</f>
        <v>58485</v>
      </c>
    </row>
    <row r="13" spans="1:10" ht="27">
      <c r="A13" s="45" t="s">
        <v>40</v>
      </c>
      <c r="B13" s="44" t="s">
        <v>180</v>
      </c>
      <c r="C13" s="45" t="s">
        <v>155</v>
      </c>
      <c r="D13" s="45"/>
      <c r="E13" s="45"/>
      <c r="F13" s="72">
        <f>F14+F19+F24</f>
        <v>57766</v>
      </c>
      <c r="G13" s="72">
        <f t="shared" ref="G13:H13" si="0">G14+G19+G24</f>
        <v>30000</v>
      </c>
      <c r="H13" s="72">
        <f t="shared" si="0"/>
        <v>0</v>
      </c>
    </row>
    <row r="14" spans="1:10" ht="25.5">
      <c r="A14" s="12" t="s">
        <v>41</v>
      </c>
      <c r="B14" s="14" t="s">
        <v>181</v>
      </c>
      <c r="C14" s="12" t="s">
        <v>156</v>
      </c>
      <c r="D14" s="45"/>
      <c r="E14" s="17"/>
      <c r="F14" s="46">
        <f>F15</f>
        <v>18000</v>
      </c>
      <c r="G14" s="46">
        <f t="shared" ref="G14:H17" si="1">G15</f>
        <v>0</v>
      </c>
      <c r="H14" s="46">
        <f t="shared" si="1"/>
        <v>0</v>
      </c>
    </row>
    <row r="15" spans="1:10" ht="25.5">
      <c r="A15" s="12" t="s">
        <v>42</v>
      </c>
      <c r="B15" s="14" t="s">
        <v>32</v>
      </c>
      <c r="C15" s="12" t="s">
        <v>156</v>
      </c>
      <c r="D15" s="12" t="s">
        <v>33</v>
      </c>
      <c r="E15" s="17"/>
      <c r="F15" s="46">
        <f>F16</f>
        <v>18000</v>
      </c>
      <c r="G15" s="46">
        <f t="shared" si="1"/>
        <v>0</v>
      </c>
      <c r="H15" s="46">
        <f t="shared" si="1"/>
        <v>0</v>
      </c>
    </row>
    <row r="16" spans="1:10" ht="25.5">
      <c r="A16" s="17" t="s">
        <v>43</v>
      </c>
      <c r="B16" s="14" t="s">
        <v>34</v>
      </c>
      <c r="C16" s="12" t="s">
        <v>156</v>
      </c>
      <c r="D16" s="12" t="s">
        <v>35</v>
      </c>
      <c r="E16" s="17"/>
      <c r="F16" s="46">
        <f>F17</f>
        <v>18000</v>
      </c>
      <c r="G16" s="46">
        <f t="shared" si="1"/>
        <v>0</v>
      </c>
      <c r="H16" s="46">
        <f t="shared" si="1"/>
        <v>0</v>
      </c>
      <c r="J16" s="32" t="s">
        <v>58</v>
      </c>
    </row>
    <row r="17" spans="1:28" ht="13.5">
      <c r="A17" s="45" t="s">
        <v>44</v>
      </c>
      <c r="B17" s="14" t="s">
        <v>65</v>
      </c>
      <c r="C17" s="12" t="s">
        <v>156</v>
      </c>
      <c r="D17" s="12" t="s">
        <v>35</v>
      </c>
      <c r="E17" s="12" t="s">
        <v>51</v>
      </c>
      <c r="F17" s="46">
        <f>F18</f>
        <v>18000</v>
      </c>
      <c r="G17" s="46">
        <f t="shared" si="1"/>
        <v>0</v>
      </c>
      <c r="H17" s="46">
        <f t="shared" si="1"/>
        <v>0</v>
      </c>
    </row>
    <row r="18" spans="1:28">
      <c r="A18" s="12" t="s">
        <v>45</v>
      </c>
      <c r="B18" s="14" t="s">
        <v>14</v>
      </c>
      <c r="C18" s="12" t="s">
        <v>156</v>
      </c>
      <c r="D18" s="12" t="s">
        <v>35</v>
      </c>
      <c r="E18" s="12" t="s">
        <v>52</v>
      </c>
      <c r="F18" s="46">
        <f>'прил 6'!G95</f>
        <v>18000</v>
      </c>
      <c r="G18" s="46">
        <f>'прил 6'!H95</f>
        <v>0</v>
      </c>
      <c r="H18" s="46">
        <f>'прил 6'!I95</f>
        <v>0</v>
      </c>
    </row>
    <row r="19" spans="1:28">
      <c r="A19" s="12" t="s">
        <v>48</v>
      </c>
      <c r="B19" s="14" t="s">
        <v>193</v>
      </c>
      <c r="C19" s="12" t="s">
        <v>157</v>
      </c>
      <c r="D19" s="12"/>
      <c r="E19" s="12"/>
      <c r="F19" s="46">
        <f>F20</f>
        <v>30500</v>
      </c>
      <c r="G19" s="46">
        <f t="shared" ref="G19:H22" si="2">G20</f>
        <v>28000</v>
      </c>
      <c r="H19" s="46">
        <f t="shared" si="2"/>
        <v>0</v>
      </c>
      <c r="K19" s="32" t="s">
        <v>58</v>
      </c>
    </row>
    <row r="20" spans="1:28" ht="25.5">
      <c r="A20" s="17" t="s">
        <v>49</v>
      </c>
      <c r="B20" s="14" t="s">
        <v>32</v>
      </c>
      <c r="C20" s="12" t="s">
        <v>157</v>
      </c>
      <c r="D20" s="12" t="s">
        <v>33</v>
      </c>
      <c r="E20" s="12"/>
      <c r="F20" s="46">
        <f>F21</f>
        <v>30500</v>
      </c>
      <c r="G20" s="46">
        <f t="shared" si="2"/>
        <v>28000</v>
      </c>
      <c r="H20" s="46">
        <f t="shared" si="2"/>
        <v>0</v>
      </c>
      <c r="J20" s="32" t="s">
        <v>58</v>
      </c>
    </row>
    <row r="21" spans="1:28" ht="25.5">
      <c r="A21" s="45" t="s">
        <v>83</v>
      </c>
      <c r="B21" s="14" t="s">
        <v>34</v>
      </c>
      <c r="C21" s="12" t="s">
        <v>157</v>
      </c>
      <c r="D21" s="12" t="s">
        <v>35</v>
      </c>
      <c r="E21" s="12"/>
      <c r="F21" s="46">
        <f>F22</f>
        <v>30500</v>
      </c>
      <c r="G21" s="46">
        <f t="shared" si="2"/>
        <v>28000</v>
      </c>
      <c r="H21" s="46">
        <f t="shared" si="2"/>
        <v>0</v>
      </c>
    </row>
    <row r="22" spans="1:28">
      <c r="A22" s="12" t="s">
        <v>84</v>
      </c>
      <c r="B22" s="14" t="s">
        <v>65</v>
      </c>
      <c r="C22" s="12" t="s">
        <v>157</v>
      </c>
      <c r="D22" s="12" t="s">
        <v>35</v>
      </c>
      <c r="E22" s="12" t="s">
        <v>51</v>
      </c>
      <c r="F22" s="46">
        <f>F23</f>
        <v>30500</v>
      </c>
      <c r="G22" s="46">
        <f t="shared" si="2"/>
        <v>28000</v>
      </c>
      <c r="H22" s="46">
        <f t="shared" si="2"/>
        <v>0</v>
      </c>
      <c r="J22" s="32" t="s">
        <v>58</v>
      </c>
    </row>
    <row r="23" spans="1:28">
      <c r="A23" s="12" t="s">
        <v>85</v>
      </c>
      <c r="B23" s="14" t="s">
        <v>183</v>
      </c>
      <c r="C23" s="12" t="s">
        <v>157</v>
      </c>
      <c r="D23" s="12" t="s">
        <v>35</v>
      </c>
      <c r="E23" s="12" t="s">
        <v>4</v>
      </c>
      <c r="F23" s="46">
        <f>'прил 6'!G102</f>
        <v>30500</v>
      </c>
      <c r="G23" s="46">
        <f>'прил 6'!H102</f>
        <v>28000</v>
      </c>
      <c r="H23" s="46">
        <f>'прил 6'!I102</f>
        <v>0</v>
      </c>
    </row>
    <row r="24" spans="1:28">
      <c r="A24" s="17" t="s">
        <v>86</v>
      </c>
      <c r="B24" s="14" t="s">
        <v>163</v>
      </c>
      <c r="C24" s="12" t="s">
        <v>158</v>
      </c>
      <c r="D24" s="12"/>
      <c r="E24" s="12"/>
      <c r="F24" s="46">
        <f>F25</f>
        <v>9266</v>
      </c>
      <c r="G24" s="46">
        <f t="shared" ref="G24:H24" si="3">G25</f>
        <v>2000</v>
      </c>
      <c r="H24" s="46">
        <f t="shared" si="3"/>
        <v>0</v>
      </c>
      <c r="K24" s="32" t="s">
        <v>182</v>
      </c>
    </row>
    <row r="25" spans="1:28" ht="25.5">
      <c r="A25" s="45" t="s">
        <v>87</v>
      </c>
      <c r="B25" s="14" t="s">
        <v>32</v>
      </c>
      <c r="C25" s="12" t="s">
        <v>158</v>
      </c>
      <c r="D25" s="12" t="s">
        <v>33</v>
      </c>
      <c r="E25" s="12"/>
      <c r="F25" s="46">
        <f>F26</f>
        <v>9266</v>
      </c>
      <c r="G25" s="46">
        <f t="shared" ref="G25:H25" si="4">G26</f>
        <v>2000</v>
      </c>
      <c r="H25" s="46">
        <f t="shared" si="4"/>
        <v>0</v>
      </c>
      <c r="J25" s="47"/>
    </row>
    <row r="26" spans="1:28" ht="25.5">
      <c r="A26" s="12" t="s">
        <v>89</v>
      </c>
      <c r="B26" s="14" t="s">
        <v>34</v>
      </c>
      <c r="C26" s="12" t="s">
        <v>158</v>
      </c>
      <c r="D26" s="12" t="s">
        <v>35</v>
      </c>
      <c r="E26" s="12"/>
      <c r="F26" s="46">
        <f>F27</f>
        <v>9266</v>
      </c>
      <c r="G26" s="46">
        <f t="shared" ref="G26:H26" si="5">G27</f>
        <v>2000</v>
      </c>
      <c r="H26" s="46">
        <f t="shared" si="5"/>
        <v>0</v>
      </c>
      <c r="J26" s="32" t="s">
        <v>58</v>
      </c>
    </row>
    <row r="27" spans="1:28">
      <c r="A27" s="12" t="s">
        <v>88</v>
      </c>
      <c r="B27" s="14" t="s">
        <v>65</v>
      </c>
      <c r="C27" s="12" t="s">
        <v>158</v>
      </c>
      <c r="D27" s="12" t="s">
        <v>35</v>
      </c>
      <c r="E27" s="12" t="s">
        <v>51</v>
      </c>
      <c r="F27" s="46">
        <f>F28</f>
        <v>9266</v>
      </c>
      <c r="G27" s="46">
        <f t="shared" ref="G27:H27" si="6">G28</f>
        <v>2000</v>
      </c>
      <c r="H27" s="46">
        <f t="shared" si="6"/>
        <v>0</v>
      </c>
    </row>
    <row r="28" spans="1:28" s="48" customFormat="1">
      <c r="A28" s="17" t="s">
        <v>90</v>
      </c>
      <c r="B28" s="14" t="s">
        <v>183</v>
      </c>
      <c r="C28" s="12" t="s">
        <v>158</v>
      </c>
      <c r="D28" s="12" t="s">
        <v>35</v>
      </c>
      <c r="E28" s="66" t="s">
        <v>4</v>
      </c>
      <c r="F28" s="46">
        <f>'прил 6'!G105</f>
        <v>9266</v>
      </c>
      <c r="G28" s="46">
        <f>'прил 6'!H105</f>
        <v>2000</v>
      </c>
      <c r="H28" s="46">
        <f>'прил 6'!I105</f>
        <v>0</v>
      </c>
      <c r="I28" s="47"/>
      <c r="J28" s="47"/>
      <c r="K28" s="47" t="s">
        <v>58</v>
      </c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s="75" customFormat="1" ht="40.5">
      <c r="A29" s="45" t="s">
        <v>91</v>
      </c>
      <c r="B29" s="65" t="s">
        <v>184</v>
      </c>
      <c r="C29" s="64" t="s">
        <v>153</v>
      </c>
      <c r="D29" s="64"/>
      <c r="E29" s="64"/>
      <c r="F29" s="73">
        <f>F30+F35+F38+F41+F43</f>
        <v>2279024</v>
      </c>
      <c r="G29" s="73">
        <f>G30</f>
        <v>53802</v>
      </c>
      <c r="H29" s="73">
        <f>H30</f>
        <v>55117</v>
      </c>
      <c r="I29" s="74"/>
      <c r="J29" s="74" t="s">
        <v>58</v>
      </c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spans="1:28" s="48" customFormat="1" ht="25.5">
      <c r="A30" s="12" t="s">
        <v>92</v>
      </c>
      <c r="B30" s="68" t="s">
        <v>162</v>
      </c>
      <c r="C30" s="66" t="s">
        <v>154</v>
      </c>
      <c r="D30" s="66"/>
      <c r="E30" s="66"/>
      <c r="F30" s="67">
        <f>F31</f>
        <v>21122</v>
      </c>
      <c r="G30" s="67">
        <f t="shared" ref="G30:H33" si="7">G31</f>
        <v>53802</v>
      </c>
      <c r="H30" s="67">
        <f t="shared" si="7"/>
        <v>55117</v>
      </c>
      <c r="I30" s="47" t="s">
        <v>58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s="48" customFormat="1" ht="25.5">
      <c r="A31" s="12" t="s">
        <v>93</v>
      </c>
      <c r="B31" s="68" t="s">
        <v>32</v>
      </c>
      <c r="C31" s="66" t="s">
        <v>154</v>
      </c>
      <c r="D31" s="66" t="s">
        <v>33</v>
      </c>
      <c r="E31" s="66" t="s">
        <v>58</v>
      </c>
      <c r="F31" s="67">
        <f>F32</f>
        <v>21122</v>
      </c>
      <c r="G31" s="67">
        <f t="shared" si="7"/>
        <v>53802</v>
      </c>
      <c r="H31" s="67">
        <f t="shared" si="7"/>
        <v>55117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s="48" customFormat="1" ht="25.5">
      <c r="A32" s="17" t="s">
        <v>94</v>
      </c>
      <c r="B32" s="68" t="s">
        <v>34</v>
      </c>
      <c r="C32" s="66" t="s">
        <v>154</v>
      </c>
      <c r="D32" s="66" t="s">
        <v>35</v>
      </c>
      <c r="E32" s="66"/>
      <c r="F32" s="67">
        <f>F33</f>
        <v>21122</v>
      </c>
      <c r="G32" s="67">
        <f t="shared" si="7"/>
        <v>53802</v>
      </c>
      <c r="H32" s="67">
        <f t="shared" si="7"/>
        <v>55117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30" s="48" customFormat="1" ht="13.5">
      <c r="A33" s="45" t="s">
        <v>95</v>
      </c>
      <c r="B33" s="68" t="s">
        <v>62</v>
      </c>
      <c r="C33" s="66" t="s">
        <v>154</v>
      </c>
      <c r="D33" s="66" t="s">
        <v>35</v>
      </c>
      <c r="E33" s="66" t="s">
        <v>37</v>
      </c>
      <c r="F33" s="67">
        <f>F34</f>
        <v>21122</v>
      </c>
      <c r="G33" s="67">
        <f t="shared" si="7"/>
        <v>53802</v>
      </c>
      <c r="H33" s="67">
        <f t="shared" si="7"/>
        <v>55117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</row>
    <row r="34" spans="1:30">
      <c r="A34" s="12" t="s">
        <v>96</v>
      </c>
      <c r="B34" s="68" t="s">
        <v>185</v>
      </c>
      <c r="C34" s="66" t="s">
        <v>154</v>
      </c>
      <c r="D34" s="66" t="s">
        <v>35</v>
      </c>
      <c r="E34" s="66" t="s">
        <v>3</v>
      </c>
      <c r="F34" s="67">
        <f>'прил 6'!G79</f>
        <v>21122</v>
      </c>
      <c r="G34" s="67">
        <f>'прил 6'!H79</f>
        <v>53802</v>
      </c>
      <c r="H34" s="67">
        <f>'прил 6'!I79</f>
        <v>55117</v>
      </c>
      <c r="K34" s="32" t="s">
        <v>58</v>
      </c>
    </row>
    <row r="35" spans="1:30" ht="23.25" customHeight="1">
      <c r="A35" s="12" t="s">
        <v>97</v>
      </c>
      <c r="B35" s="68" t="s">
        <v>32</v>
      </c>
      <c r="C35" s="66" t="s">
        <v>222</v>
      </c>
      <c r="D35" s="66" t="s">
        <v>33</v>
      </c>
      <c r="E35" s="66"/>
      <c r="F35" s="67">
        <f>F36</f>
        <v>105904</v>
      </c>
      <c r="G35" s="67"/>
      <c r="H35" s="67"/>
    </row>
    <row r="36" spans="1:30" ht="27" customHeight="1">
      <c r="A36" s="12" t="s">
        <v>98</v>
      </c>
      <c r="B36" s="68" t="s">
        <v>34</v>
      </c>
      <c r="C36" s="66" t="s">
        <v>222</v>
      </c>
      <c r="D36" s="66" t="s">
        <v>223</v>
      </c>
      <c r="E36" s="66"/>
      <c r="F36" s="67">
        <f>F37</f>
        <v>105904</v>
      </c>
      <c r="G36" s="67"/>
      <c r="H36" s="67"/>
    </row>
    <row r="37" spans="1:30" ht="51.75" customHeight="1">
      <c r="A37" s="12" t="s">
        <v>99</v>
      </c>
      <c r="B37" s="68" t="s">
        <v>221</v>
      </c>
      <c r="C37" s="66" t="s">
        <v>222</v>
      </c>
      <c r="D37" s="66" t="s">
        <v>35</v>
      </c>
      <c r="E37" s="66" t="s">
        <v>3</v>
      </c>
      <c r="F37" s="67">
        <v>105904</v>
      </c>
      <c r="G37" s="67"/>
      <c r="H37" s="67"/>
    </row>
    <row r="38" spans="1:30" ht="24.75" customHeight="1">
      <c r="A38" s="12" t="s">
        <v>100</v>
      </c>
      <c r="B38" s="68" t="s">
        <v>32</v>
      </c>
      <c r="C38" s="66" t="s">
        <v>225</v>
      </c>
      <c r="D38" s="66" t="s">
        <v>33</v>
      </c>
      <c r="E38" s="66"/>
      <c r="F38" s="67">
        <f>F39</f>
        <v>1275</v>
      </c>
      <c r="G38" s="67"/>
      <c r="H38" s="67"/>
    </row>
    <row r="39" spans="1:30" ht="25.5" customHeight="1">
      <c r="A39" s="12" t="s">
        <v>101</v>
      </c>
      <c r="B39" s="68" t="s">
        <v>34</v>
      </c>
      <c r="C39" s="66" t="s">
        <v>225</v>
      </c>
      <c r="D39" s="66" t="s">
        <v>223</v>
      </c>
      <c r="E39" s="66"/>
      <c r="F39" s="67">
        <f>F40</f>
        <v>1275</v>
      </c>
      <c r="G39" s="67"/>
      <c r="H39" s="67"/>
    </row>
    <row r="40" spans="1:30" ht="48.75" customHeight="1">
      <c r="A40" s="12" t="s">
        <v>102</v>
      </c>
      <c r="B40" s="68" t="s">
        <v>224</v>
      </c>
      <c r="C40" s="66" t="s">
        <v>225</v>
      </c>
      <c r="D40" s="66" t="s">
        <v>35</v>
      </c>
      <c r="E40" s="66" t="s">
        <v>3</v>
      </c>
      <c r="F40" s="67">
        <v>1275</v>
      </c>
      <c r="G40" s="67"/>
      <c r="H40" s="67"/>
    </row>
    <row r="41" spans="1:30" ht="48.75" customHeight="1">
      <c r="A41" s="12" t="s">
        <v>103</v>
      </c>
      <c r="B41" s="14" t="s">
        <v>190</v>
      </c>
      <c r="C41" s="66" t="s">
        <v>248</v>
      </c>
      <c r="D41" s="66" t="s">
        <v>5</v>
      </c>
      <c r="E41" s="66"/>
      <c r="F41" s="67">
        <f>F42</f>
        <v>2124900</v>
      </c>
      <c r="G41" s="67"/>
      <c r="H41" s="67"/>
    </row>
    <row r="42" spans="1:30" ht="37.5" customHeight="1">
      <c r="A42" s="12" t="s">
        <v>104</v>
      </c>
      <c r="B42" s="14" t="s">
        <v>240</v>
      </c>
      <c r="C42" s="66" t="s">
        <v>241</v>
      </c>
      <c r="D42" s="66" t="s">
        <v>5</v>
      </c>
      <c r="E42" s="66" t="s">
        <v>3</v>
      </c>
      <c r="F42" s="67">
        <v>2124900</v>
      </c>
      <c r="G42" s="67"/>
      <c r="H42" s="67" t="s">
        <v>58</v>
      </c>
    </row>
    <row r="43" spans="1:30" ht="26.25" customHeight="1">
      <c r="A43" s="12" t="s">
        <v>105</v>
      </c>
      <c r="B43" s="14" t="s">
        <v>190</v>
      </c>
      <c r="C43" s="66" t="s">
        <v>248</v>
      </c>
      <c r="D43" s="66" t="s">
        <v>5</v>
      </c>
      <c r="E43" s="66"/>
      <c r="F43" s="67">
        <f>F44</f>
        <v>25823</v>
      </c>
      <c r="G43" s="67"/>
      <c r="H43" s="67"/>
    </row>
    <row r="44" spans="1:30" ht="48.75" customHeight="1">
      <c r="A44" s="12" t="s">
        <v>106</v>
      </c>
      <c r="B44" s="14" t="s">
        <v>242</v>
      </c>
      <c r="C44" s="66" t="s">
        <v>244</v>
      </c>
      <c r="D44" s="66" t="s">
        <v>5</v>
      </c>
      <c r="E44" s="66" t="s">
        <v>3</v>
      </c>
      <c r="F44" s="67">
        <v>25823</v>
      </c>
      <c r="G44" s="67"/>
      <c r="H44" s="67"/>
    </row>
    <row r="45" spans="1:30" s="76" customFormat="1" ht="27">
      <c r="A45" s="12" t="s">
        <v>107</v>
      </c>
      <c r="B45" s="44" t="s">
        <v>186</v>
      </c>
      <c r="C45" s="45" t="s">
        <v>159</v>
      </c>
      <c r="D45" s="45"/>
      <c r="E45" s="45"/>
      <c r="F45" s="72">
        <f>F46</f>
        <v>3368</v>
      </c>
      <c r="G45" s="72">
        <f t="shared" ref="G45:H48" si="8">G46</f>
        <v>3368</v>
      </c>
      <c r="H45" s="72">
        <f t="shared" si="8"/>
        <v>3368</v>
      </c>
    </row>
    <row r="46" spans="1:30">
      <c r="A46" s="17" t="s">
        <v>108</v>
      </c>
      <c r="B46" s="14" t="s">
        <v>1</v>
      </c>
      <c r="C46" s="12" t="s">
        <v>160</v>
      </c>
      <c r="D46" s="12" t="s">
        <v>2</v>
      </c>
      <c r="E46" s="12"/>
      <c r="F46" s="46">
        <f>F47</f>
        <v>3368</v>
      </c>
      <c r="G46" s="46">
        <f t="shared" si="8"/>
        <v>3368</v>
      </c>
      <c r="H46" s="46">
        <f t="shared" si="8"/>
        <v>3368</v>
      </c>
      <c r="K46" s="32" t="s">
        <v>58</v>
      </c>
    </row>
    <row r="47" spans="1:30" ht="13.5">
      <c r="A47" s="45" t="s">
        <v>109</v>
      </c>
      <c r="B47" s="14" t="s">
        <v>6</v>
      </c>
      <c r="C47" s="12" t="s">
        <v>160</v>
      </c>
      <c r="D47" s="12" t="s">
        <v>5</v>
      </c>
      <c r="E47" s="12"/>
      <c r="F47" s="46">
        <f>F48</f>
        <v>3368</v>
      </c>
      <c r="G47" s="46">
        <f t="shared" si="8"/>
        <v>3368</v>
      </c>
      <c r="H47" s="46">
        <f t="shared" si="8"/>
        <v>3368</v>
      </c>
    </row>
    <row r="48" spans="1:30">
      <c r="A48" s="12" t="s">
        <v>110</v>
      </c>
      <c r="B48" s="14" t="s">
        <v>73</v>
      </c>
      <c r="C48" s="12" t="s">
        <v>160</v>
      </c>
      <c r="D48" s="12" t="s">
        <v>5</v>
      </c>
      <c r="E48" s="12" t="s">
        <v>15</v>
      </c>
      <c r="F48" s="46">
        <f>F49</f>
        <v>3368</v>
      </c>
      <c r="G48" s="46">
        <f t="shared" si="8"/>
        <v>3368</v>
      </c>
      <c r="H48" s="46">
        <f t="shared" si="8"/>
        <v>3368</v>
      </c>
    </row>
    <row r="49" spans="1:11">
      <c r="A49" s="12" t="s">
        <v>111</v>
      </c>
      <c r="B49" s="14" t="s">
        <v>198</v>
      </c>
      <c r="C49" s="12" t="s">
        <v>160</v>
      </c>
      <c r="D49" s="12" t="s">
        <v>5</v>
      </c>
      <c r="E49" s="12" t="s">
        <v>17</v>
      </c>
      <c r="F49" s="46">
        <f>'прил 6'!G111</f>
        <v>3368</v>
      </c>
      <c r="G49" s="46">
        <f>'прил 6'!H111</f>
        <v>3368</v>
      </c>
      <c r="H49" s="46">
        <f>'прил 6'!I111</f>
        <v>3368</v>
      </c>
      <c r="K49" s="32" t="s">
        <v>58</v>
      </c>
    </row>
    <row r="50" spans="1:11" s="76" customFormat="1" ht="39.950000000000003" customHeight="1">
      <c r="A50" s="17" t="s">
        <v>112</v>
      </c>
      <c r="B50" s="44" t="s">
        <v>144</v>
      </c>
      <c r="C50" s="45" t="s">
        <v>151</v>
      </c>
      <c r="D50" s="45"/>
      <c r="E50" s="45"/>
      <c r="F50" s="72">
        <f>F51</f>
        <v>29845.5</v>
      </c>
      <c r="G50" s="72">
        <f t="shared" ref="G50:H54" si="9">G51</f>
        <v>8774</v>
      </c>
      <c r="H50" s="72">
        <f t="shared" si="9"/>
        <v>0</v>
      </c>
    </row>
    <row r="51" spans="1:11" ht="13.5">
      <c r="A51" s="45" t="s">
        <v>113</v>
      </c>
      <c r="B51" s="14" t="s">
        <v>187</v>
      </c>
      <c r="C51" s="12" t="s">
        <v>152</v>
      </c>
      <c r="D51" s="17"/>
      <c r="E51" s="49"/>
      <c r="F51" s="46">
        <f>F52</f>
        <v>29845.5</v>
      </c>
      <c r="G51" s="46">
        <f t="shared" si="9"/>
        <v>8774</v>
      </c>
      <c r="H51" s="46">
        <f t="shared" si="9"/>
        <v>0</v>
      </c>
      <c r="J51" s="32" t="s">
        <v>58</v>
      </c>
    </row>
    <row r="52" spans="1:11" ht="25.5">
      <c r="A52" s="12" t="s">
        <v>114</v>
      </c>
      <c r="B52" s="14" t="s">
        <v>32</v>
      </c>
      <c r="C52" s="49" t="s">
        <v>152</v>
      </c>
      <c r="D52" s="49" t="s">
        <v>33</v>
      </c>
      <c r="E52" s="49"/>
      <c r="F52" s="46">
        <f>F53</f>
        <v>29845.5</v>
      </c>
      <c r="G52" s="46">
        <f t="shared" si="9"/>
        <v>8774</v>
      </c>
      <c r="H52" s="46">
        <f t="shared" si="9"/>
        <v>0</v>
      </c>
      <c r="J52" s="32" t="s">
        <v>58</v>
      </c>
      <c r="K52" s="32" t="s">
        <v>58</v>
      </c>
    </row>
    <row r="53" spans="1:11" ht="25.5">
      <c r="A53" s="12" t="s">
        <v>115</v>
      </c>
      <c r="B53" s="14" t="s">
        <v>34</v>
      </c>
      <c r="C53" s="12" t="s">
        <v>152</v>
      </c>
      <c r="D53" s="12" t="s">
        <v>35</v>
      </c>
      <c r="E53" s="49"/>
      <c r="F53" s="46">
        <f>F54</f>
        <v>29845.5</v>
      </c>
      <c r="G53" s="46">
        <f t="shared" si="9"/>
        <v>8774</v>
      </c>
      <c r="H53" s="46">
        <f t="shared" si="9"/>
        <v>0</v>
      </c>
      <c r="J53" s="32" t="s">
        <v>58</v>
      </c>
    </row>
    <row r="54" spans="1:11" ht="25.5">
      <c r="A54" s="17" t="s">
        <v>116</v>
      </c>
      <c r="B54" s="14" t="s">
        <v>11</v>
      </c>
      <c r="C54" s="12" t="s">
        <v>152</v>
      </c>
      <c r="D54" s="12" t="s">
        <v>35</v>
      </c>
      <c r="E54" s="49" t="s">
        <v>20</v>
      </c>
      <c r="F54" s="46">
        <f>F55+F56+F59</f>
        <v>29845.5</v>
      </c>
      <c r="G54" s="46">
        <f t="shared" si="9"/>
        <v>8774</v>
      </c>
      <c r="H54" s="46">
        <f t="shared" si="9"/>
        <v>0</v>
      </c>
      <c r="K54" s="32" t="s">
        <v>58</v>
      </c>
    </row>
    <row r="55" spans="1:11" ht="25.5">
      <c r="A55" s="45" t="s">
        <v>117</v>
      </c>
      <c r="B55" s="50" t="s">
        <v>9</v>
      </c>
      <c r="C55" s="12" t="s">
        <v>152</v>
      </c>
      <c r="D55" s="12" t="s">
        <v>35</v>
      </c>
      <c r="E55" s="49" t="s">
        <v>10</v>
      </c>
      <c r="F55" s="46">
        <f>'прил 6'!G66</f>
        <v>27000</v>
      </c>
      <c r="G55" s="46">
        <f>'прил 6'!H66</f>
        <v>8774</v>
      </c>
      <c r="H55" s="46">
        <f>'прил 6'!I66</f>
        <v>0</v>
      </c>
    </row>
    <row r="56" spans="1:11" ht="13.5">
      <c r="A56" s="45" t="s">
        <v>118</v>
      </c>
      <c r="B56" s="50" t="s">
        <v>210</v>
      </c>
      <c r="C56" s="12" t="s">
        <v>212</v>
      </c>
      <c r="D56" s="12"/>
      <c r="E56" s="49" t="s">
        <v>213</v>
      </c>
      <c r="F56" s="46">
        <v>2710</v>
      </c>
      <c r="G56" s="46"/>
      <c r="H56" s="46"/>
    </row>
    <row r="57" spans="1:11" ht="25.5">
      <c r="A57" s="45" t="s">
        <v>119</v>
      </c>
      <c r="B57" s="50" t="s">
        <v>32</v>
      </c>
      <c r="C57" s="12" t="s">
        <v>212</v>
      </c>
      <c r="D57" s="12" t="s">
        <v>33</v>
      </c>
      <c r="E57" s="49" t="s">
        <v>213</v>
      </c>
      <c r="F57" s="46">
        <v>2710</v>
      </c>
      <c r="G57" s="46"/>
      <c r="H57" s="46"/>
    </row>
    <row r="58" spans="1:11" ht="25.5">
      <c r="A58" s="45" t="s">
        <v>120</v>
      </c>
      <c r="B58" s="50" t="s">
        <v>34</v>
      </c>
      <c r="C58" s="12" t="s">
        <v>212</v>
      </c>
      <c r="D58" s="12" t="s">
        <v>35</v>
      </c>
      <c r="E58" s="49" t="s">
        <v>213</v>
      </c>
      <c r="F58" s="46">
        <v>2710</v>
      </c>
      <c r="G58" s="46"/>
      <c r="H58" s="46"/>
    </row>
    <row r="59" spans="1:11" ht="25.5">
      <c r="A59" s="45" t="s">
        <v>121</v>
      </c>
      <c r="B59" s="50" t="s">
        <v>211</v>
      </c>
      <c r="C59" s="12" t="s">
        <v>214</v>
      </c>
      <c r="D59" s="12"/>
      <c r="E59" s="49" t="s">
        <v>213</v>
      </c>
      <c r="F59" s="46">
        <v>135.5</v>
      </c>
      <c r="G59" s="46"/>
      <c r="H59" s="46"/>
    </row>
    <row r="60" spans="1:11" ht="25.5">
      <c r="A60" s="45" t="s">
        <v>122</v>
      </c>
      <c r="B60" s="50" t="s">
        <v>32</v>
      </c>
      <c r="C60" s="12" t="s">
        <v>214</v>
      </c>
      <c r="D60" s="12" t="s">
        <v>33</v>
      </c>
      <c r="E60" s="49" t="s">
        <v>213</v>
      </c>
      <c r="F60" s="46">
        <v>135.5</v>
      </c>
      <c r="G60" s="46"/>
      <c r="H60" s="46"/>
    </row>
    <row r="61" spans="1:11" ht="25.5">
      <c r="A61" s="45" t="s">
        <v>123</v>
      </c>
      <c r="B61" s="50" t="s">
        <v>34</v>
      </c>
      <c r="C61" s="12" t="s">
        <v>214</v>
      </c>
      <c r="D61" s="12" t="s">
        <v>35</v>
      </c>
      <c r="E61" s="49" t="s">
        <v>213</v>
      </c>
      <c r="F61" s="46">
        <v>135.5</v>
      </c>
      <c r="G61" s="46"/>
      <c r="H61" s="46"/>
    </row>
    <row r="62" spans="1:11" ht="25.5">
      <c r="A62" s="45" t="s">
        <v>124</v>
      </c>
      <c r="B62" s="26" t="s">
        <v>55</v>
      </c>
      <c r="C62" s="17" t="s">
        <v>145</v>
      </c>
      <c r="D62" s="17"/>
      <c r="E62" s="51"/>
      <c r="F62" s="52">
        <f>F63+F71+F84+F89+F98+F101</f>
        <v>1728153.53</v>
      </c>
      <c r="G62" s="52">
        <f t="shared" ref="G62:H62" si="10">G63+G84+G89+G98</f>
        <v>1258289</v>
      </c>
      <c r="H62" s="52">
        <f t="shared" si="10"/>
        <v>1243162</v>
      </c>
    </row>
    <row r="63" spans="1:11" ht="25.5">
      <c r="A63" s="12" t="s">
        <v>125</v>
      </c>
      <c r="B63" s="14" t="s">
        <v>53</v>
      </c>
      <c r="C63" s="12" t="s">
        <v>146</v>
      </c>
      <c r="D63" s="12"/>
      <c r="E63" s="49" t="s">
        <v>58</v>
      </c>
      <c r="F63" s="53">
        <f>F64+F72+F76+F80</f>
        <v>1575957.53</v>
      </c>
      <c r="G63" s="53">
        <f t="shared" ref="G63:H63" si="11">G64+G72+G76+G80</f>
        <v>1218708</v>
      </c>
      <c r="H63" s="53">
        <f t="shared" si="11"/>
        <v>1201666</v>
      </c>
      <c r="I63" s="32" t="s">
        <v>58</v>
      </c>
      <c r="K63" s="32" t="s">
        <v>58</v>
      </c>
    </row>
    <row r="64" spans="1:11" ht="51">
      <c r="A64" s="12" t="s">
        <v>126</v>
      </c>
      <c r="B64" s="55" t="s">
        <v>28</v>
      </c>
      <c r="C64" s="12" t="s">
        <v>146</v>
      </c>
      <c r="D64" s="12" t="s">
        <v>29</v>
      </c>
      <c r="E64" s="49"/>
      <c r="F64" s="53">
        <f>F65</f>
        <v>1142440</v>
      </c>
      <c r="G64" s="53">
        <f t="shared" ref="G64:H65" si="12">G65</f>
        <v>1022640</v>
      </c>
      <c r="H64" s="53">
        <f t="shared" si="12"/>
        <v>1022640</v>
      </c>
      <c r="I64" s="32" t="s">
        <v>58</v>
      </c>
    </row>
    <row r="65" spans="1:11" ht="25.5">
      <c r="A65" s="17" t="s">
        <v>127</v>
      </c>
      <c r="B65" s="55" t="s">
        <v>188</v>
      </c>
      <c r="C65" s="12" t="s">
        <v>146</v>
      </c>
      <c r="D65" s="12" t="s">
        <v>31</v>
      </c>
      <c r="E65" s="49"/>
      <c r="F65" s="53">
        <f>F66</f>
        <v>1142440</v>
      </c>
      <c r="G65" s="53">
        <f t="shared" si="12"/>
        <v>1022640</v>
      </c>
      <c r="H65" s="53">
        <f t="shared" si="12"/>
        <v>1022640</v>
      </c>
    </row>
    <row r="66" spans="1:11" ht="13.5">
      <c r="A66" s="45" t="s">
        <v>128</v>
      </c>
      <c r="B66" s="55" t="s">
        <v>27</v>
      </c>
      <c r="C66" s="12" t="s">
        <v>146</v>
      </c>
      <c r="D66" s="12" t="s">
        <v>31</v>
      </c>
      <c r="E66" s="49" t="s">
        <v>46</v>
      </c>
      <c r="F66" s="53">
        <f>F67+F68+F69+F70</f>
        <v>1142440</v>
      </c>
      <c r="G66" s="53">
        <f t="shared" ref="G66:H66" si="13">G67+G69</f>
        <v>1022640</v>
      </c>
      <c r="H66" s="53">
        <f t="shared" si="13"/>
        <v>1022640</v>
      </c>
    </row>
    <row r="67" spans="1:11" ht="25.5">
      <c r="A67" s="12" t="s">
        <v>129</v>
      </c>
      <c r="B67" s="14" t="s">
        <v>21</v>
      </c>
      <c r="C67" s="12" t="s">
        <v>146</v>
      </c>
      <c r="D67" s="12" t="s">
        <v>31</v>
      </c>
      <c r="E67" s="49" t="s">
        <v>47</v>
      </c>
      <c r="F67" s="53">
        <f>'прил 6'!G17</f>
        <v>584313</v>
      </c>
      <c r="G67" s="53">
        <f>'прил 6'!H17</f>
        <v>584313</v>
      </c>
      <c r="H67" s="53">
        <f>'прил 6'!I17</f>
        <v>584313</v>
      </c>
      <c r="J67" s="32" t="s">
        <v>58</v>
      </c>
    </row>
    <row r="68" spans="1:11" ht="25.5">
      <c r="A68" s="12" t="s">
        <v>130</v>
      </c>
      <c r="B68" s="14" t="s">
        <v>21</v>
      </c>
      <c r="C68" s="12" t="s">
        <v>239</v>
      </c>
      <c r="D68" s="12" t="s">
        <v>31</v>
      </c>
      <c r="E68" s="49" t="s">
        <v>47</v>
      </c>
      <c r="F68" s="53">
        <v>25000</v>
      </c>
      <c r="G68" s="53"/>
      <c r="H68" s="53"/>
    </row>
    <row r="69" spans="1:11" ht="38.25">
      <c r="A69" s="12" t="s">
        <v>131</v>
      </c>
      <c r="B69" s="55" t="s">
        <v>22</v>
      </c>
      <c r="C69" s="12" t="s">
        <v>146</v>
      </c>
      <c r="D69" s="12" t="s">
        <v>31</v>
      </c>
      <c r="E69" s="49" t="s">
        <v>36</v>
      </c>
      <c r="F69" s="53">
        <f>'прил 6'!G25</f>
        <v>521127</v>
      </c>
      <c r="G69" s="53">
        <f>'прил 6'!H25</f>
        <v>438327</v>
      </c>
      <c r="H69" s="53">
        <f>'прил 6'!I25</f>
        <v>438327</v>
      </c>
    </row>
    <row r="70" spans="1:11" ht="38.25">
      <c r="A70" s="12" t="s">
        <v>132</v>
      </c>
      <c r="B70" s="55" t="s">
        <v>22</v>
      </c>
      <c r="C70" s="12" t="s">
        <v>232</v>
      </c>
      <c r="D70" s="12" t="s">
        <v>31</v>
      </c>
      <c r="E70" s="49" t="s">
        <v>36</v>
      </c>
      <c r="F70" s="53">
        <v>12000</v>
      </c>
      <c r="G70" s="53"/>
      <c r="H70" s="53"/>
    </row>
    <row r="71" spans="1:11" ht="38.25">
      <c r="A71" s="12" t="s">
        <v>133</v>
      </c>
      <c r="B71" s="55" t="s">
        <v>22</v>
      </c>
      <c r="C71" s="12" t="s">
        <v>255</v>
      </c>
      <c r="D71" s="12" t="s">
        <v>31</v>
      </c>
      <c r="E71" s="49" t="s">
        <v>36</v>
      </c>
      <c r="F71" s="53">
        <v>3262</v>
      </c>
      <c r="G71" s="53"/>
      <c r="H71" s="53"/>
    </row>
    <row r="72" spans="1:11" ht="25.5">
      <c r="A72" s="17" t="s">
        <v>164</v>
      </c>
      <c r="B72" s="14" t="s">
        <v>32</v>
      </c>
      <c r="C72" s="12" t="s">
        <v>146</v>
      </c>
      <c r="D72" s="12" t="s">
        <v>33</v>
      </c>
      <c r="E72" s="49"/>
      <c r="F72" s="53">
        <f>F73</f>
        <v>408208.53</v>
      </c>
      <c r="G72" s="53">
        <f t="shared" ref="G72:H74" si="14">G73</f>
        <v>170759</v>
      </c>
      <c r="H72" s="53">
        <f t="shared" si="14"/>
        <v>153717</v>
      </c>
    </row>
    <row r="73" spans="1:11" ht="25.5">
      <c r="A73" s="45" t="s">
        <v>165</v>
      </c>
      <c r="B73" s="14" t="s">
        <v>34</v>
      </c>
      <c r="C73" s="12" t="s">
        <v>146</v>
      </c>
      <c r="D73" s="12" t="s">
        <v>35</v>
      </c>
      <c r="E73" s="49"/>
      <c r="F73" s="53">
        <v>408208.53</v>
      </c>
      <c r="G73" s="53">
        <f t="shared" si="14"/>
        <v>170759</v>
      </c>
      <c r="H73" s="53">
        <f t="shared" si="14"/>
        <v>153717</v>
      </c>
    </row>
    <row r="74" spans="1:11">
      <c r="A74" s="12" t="s">
        <v>166</v>
      </c>
      <c r="B74" s="14" t="s">
        <v>27</v>
      </c>
      <c r="C74" s="12" t="s">
        <v>146</v>
      </c>
      <c r="D74" s="12" t="s">
        <v>35</v>
      </c>
      <c r="E74" s="49" t="s">
        <v>46</v>
      </c>
      <c r="F74" s="53">
        <f>F75</f>
        <v>408208.53</v>
      </c>
      <c r="G74" s="53">
        <f t="shared" si="14"/>
        <v>170759</v>
      </c>
      <c r="H74" s="53">
        <f t="shared" si="14"/>
        <v>153717</v>
      </c>
    </row>
    <row r="75" spans="1:11" ht="38.25">
      <c r="A75" s="12" t="s">
        <v>167</v>
      </c>
      <c r="B75" s="55" t="s">
        <v>22</v>
      </c>
      <c r="C75" s="12" t="s">
        <v>146</v>
      </c>
      <c r="D75" s="12" t="s">
        <v>35</v>
      </c>
      <c r="E75" s="49" t="s">
        <v>36</v>
      </c>
      <c r="F75" s="53">
        <f>'прил 6'!G33</f>
        <v>408208.53</v>
      </c>
      <c r="G75" s="53">
        <f>'прил 6'!H33</f>
        <v>170759</v>
      </c>
      <c r="H75" s="53">
        <f>'прил 6'!I33</f>
        <v>153717</v>
      </c>
      <c r="J75" s="32" t="s">
        <v>58</v>
      </c>
    </row>
    <row r="76" spans="1:11">
      <c r="A76" s="17" t="s">
        <v>168</v>
      </c>
      <c r="B76" s="14" t="s">
        <v>70</v>
      </c>
      <c r="C76" s="12" t="s">
        <v>146</v>
      </c>
      <c r="D76" s="12" t="s">
        <v>68</v>
      </c>
      <c r="E76" s="49"/>
      <c r="F76" s="53">
        <f>F77</f>
        <v>10000</v>
      </c>
      <c r="G76" s="53">
        <f t="shared" ref="G76:H76" si="15">G77</f>
        <v>10000</v>
      </c>
      <c r="H76" s="53">
        <f t="shared" si="15"/>
        <v>10000</v>
      </c>
    </row>
    <row r="77" spans="1:11" ht="13.5">
      <c r="A77" s="45" t="s">
        <v>169</v>
      </c>
      <c r="B77" s="14" t="s">
        <v>76</v>
      </c>
      <c r="C77" s="12" t="s">
        <v>146</v>
      </c>
      <c r="D77" s="12" t="s">
        <v>77</v>
      </c>
      <c r="E77" s="49"/>
      <c r="F77" s="53">
        <f>'прил 6'!G35</f>
        <v>10000</v>
      </c>
      <c r="G77" s="53">
        <f>'прил 6'!H35</f>
        <v>10000</v>
      </c>
      <c r="H77" s="53">
        <f>'прил 6'!I35</f>
        <v>10000</v>
      </c>
      <c r="K77" s="32" t="s">
        <v>58</v>
      </c>
    </row>
    <row r="78" spans="1:11">
      <c r="A78" s="12" t="s">
        <v>134</v>
      </c>
      <c r="B78" s="14" t="s">
        <v>27</v>
      </c>
      <c r="C78" s="12" t="s">
        <v>146</v>
      </c>
      <c r="D78" s="12" t="s">
        <v>77</v>
      </c>
      <c r="E78" s="49" t="s">
        <v>46</v>
      </c>
      <c r="F78" s="53">
        <f>F79</f>
        <v>10000</v>
      </c>
      <c r="G78" s="53">
        <f t="shared" ref="G78:H78" si="16">G79</f>
        <v>10000</v>
      </c>
      <c r="H78" s="53">
        <f t="shared" si="16"/>
        <v>10000</v>
      </c>
    </row>
    <row r="79" spans="1:11" ht="38.25">
      <c r="A79" s="12" t="s">
        <v>135</v>
      </c>
      <c r="B79" s="55" t="s">
        <v>22</v>
      </c>
      <c r="C79" s="12" t="s">
        <v>146</v>
      </c>
      <c r="D79" s="12" t="s">
        <v>77</v>
      </c>
      <c r="E79" s="49" t="s">
        <v>36</v>
      </c>
      <c r="F79" s="53">
        <v>10000</v>
      </c>
      <c r="G79" s="53">
        <v>10000</v>
      </c>
      <c r="H79" s="53">
        <v>10000</v>
      </c>
    </row>
    <row r="80" spans="1:11">
      <c r="A80" s="17" t="s">
        <v>136</v>
      </c>
      <c r="B80" s="54" t="s">
        <v>1</v>
      </c>
      <c r="C80" s="12" t="s">
        <v>146</v>
      </c>
      <c r="D80" s="12" t="s">
        <v>2</v>
      </c>
      <c r="E80" s="49"/>
      <c r="F80" s="53">
        <f>F81</f>
        <v>15309</v>
      </c>
      <c r="G80" s="53">
        <f t="shared" ref="G80:H82" si="17">G81</f>
        <v>15309</v>
      </c>
      <c r="H80" s="53">
        <f t="shared" si="17"/>
        <v>15309</v>
      </c>
    </row>
    <row r="81" spans="1:11" ht="13.5">
      <c r="A81" s="45" t="s">
        <v>137</v>
      </c>
      <c r="B81" s="54" t="s">
        <v>190</v>
      </c>
      <c r="C81" s="12" t="s">
        <v>146</v>
      </c>
      <c r="D81" s="12" t="s">
        <v>5</v>
      </c>
      <c r="E81" s="49"/>
      <c r="F81" s="53">
        <f>F82</f>
        <v>15309</v>
      </c>
      <c r="G81" s="53">
        <f t="shared" si="17"/>
        <v>15309</v>
      </c>
      <c r="H81" s="53">
        <f t="shared" si="17"/>
        <v>15309</v>
      </c>
      <c r="J81" s="32" t="s">
        <v>58</v>
      </c>
    </row>
    <row r="82" spans="1:11">
      <c r="A82" s="12" t="s">
        <v>138</v>
      </c>
      <c r="B82" s="14" t="s">
        <v>27</v>
      </c>
      <c r="C82" s="12" t="s">
        <v>146</v>
      </c>
      <c r="D82" s="12" t="s">
        <v>5</v>
      </c>
      <c r="E82" s="49" t="s">
        <v>46</v>
      </c>
      <c r="F82" s="53">
        <f>F83</f>
        <v>15309</v>
      </c>
      <c r="G82" s="53">
        <f t="shared" si="17"/>
        <v>15309</v>
      </c>
      <c r="H82" s="53">
        <f t="shared" si="17"/>
        <v>15309</v>
      </c>
    </row>
    <row r="83" spans="1:11" ht="25.5">
      <c r="A83" s="12" t="s">
        <v>139</v>
      </c>
      <c r="B83" s="14" t="s">
        <v>189</v>
      </c>
      <c r="C83" s="12" t="s">
        <v>146</v>
      </c>
      <c r="D83" s="12" t="s">
        <v>5</v>
      </c>
      <c r="E83" s="49" t="s">
        <v>50</v>
      </c>
      <c r="F83" s="53">
        <f>'прил 6'!G40</f>
        <v>15309</v>
      </c>
      <c r="G83" s="53">
        <f>'прил 6'!H40</f>
        <v>15309</v>
      </c>
      <c r="H83" s="53">
        <f>'прил 6'!I40</f>
        <v>15309</v>
      </c>
      <c r="K83" s="32" t="s">
        <v>58</v>
      </c>
    </row>
    <row r="84" spans="1:11">
      <c r="A84" s="17" t="s">
        <v>140</v>
      </c>
      <c r="B84" s="54" t="s">
        <v>161</v>
      </c>
      <c r="C84" s="12" t="s">
        <v>147</v>
      </c>
      <c r="D84" s="12"/>
      <c r="E84" s="49"/>
      <c r="F84" s="53">
        <f>F85</f>
        <v>2000</v>
      </c>
      <c r="G84" s="53">
        <f t="shared" ref="G84:H87" si="18">G85</f>
        <v>2000</v>
      </c>
      <c r="H84" s="53">
        <f t="shared" si="18"/>
        <v>2000</v>
      </c>
    </row>
    <row r="85" spans="1:11" ht="13.5">
      <c r="A85" s="45" t="s">
        <v>141</v>
      </c>
      <c r="B85" s="54" t="s">
        <v>70</v>
      </c>
      <c r="C85" s="12" t="s">
        <v>147</v>
      </c>
      <c r="D85" s="12" t="s">
        <v>68</v>
      </c>
      <c r="E85" s="49"/>
      <c r="F85" s="53">
        <f>F86</f>
        <v>2000</v>
      </c>
      <c r="G85" s="53">
        <f t="shared" si="18"/>
        <v>2000</v>
      </c>
      <c r="H85" s="53">
        <f t="shared" si="18"/>
        <v>2000</v>
      </c>
    </row>
    <row r="86" spans="1:11">
      <c r="A86" s="12" t="s">
        <v>142</v>
      </c>
      <c r="B86" s="54" t="s">
        <v>71</v>
      </c>
      <c r="C86" s="12" t="s">
        <v>147</v>
      </c>
      <c r="D86" s="12" t="s">
        <v>69</v>
      </c>
      <c r="E86" s="49"/>
      <c r="F86" s="53">
        <f>F87</f>
        <v>2000</v>
      </c>
      <c r="G86" s="53">
        <f t="shared" si="18"/>
        <v>2000</v>
      </c>
      <c r="H86" s="53">
        <f t="shared" si="18"/>
        <v>2000</v>
      </c>
    </row>
    <row r="87" spans="1:11">
      <c r="A87" s="12" t="s">
        <v>207</v>
      </c>
      <c r="B87" s="14" t="s">
        <v>27</v>
      </c>
      <c r="C87" s="12" t="s">
        <v>147</v>
      </c>
      <c r="D87" s="12" t="s">
        <v>69</v>
      </c>
      <c r="E87" s="49" t="s">
        <v>46</v>
      </c>
      <c r="F87" s="53">
        <f>F88</f>
        <v>2000</v>
      </c>
      <c r="G87" s="53">
        <f t="shared" si="18"/>
        <v>2000</v>
      </c>
      <c r="H87" s="53">
        <f t="shared" si="18"/>
        <v>2000</v>
      </c>
    </row>
    <row r="88" spans="1:11">
      <c r="A88" s="17" t="s">
        <v>208</v>
      </c>
      <c r="B88" s="54" t="s">
        <v>196</v>
      </c>
      <c r="C88" s="12" t="s">
        <v>147</v>
      </c>
      <c r="D88" s="12" t="s">
        <v>69</v>
      </c>
      <c r="E88" s="49" t="s">
        <v>16</v>
      </c>
      <c r="F88" s="53">
        <f>'прил 6'!G44</f>
        <v>2000</v>
      </c>
      <c r="G88" s="53">
        <f>'прил 6'!H44</f>
        <v>2000</v>
      </c>
      <c r="H88" s="53">
        <f>'прил 6'!I44</f>
        <v>2000</v>
      </c>
    </row>
    <row r="89" spans="1:11" ht="25.5">
      <c r="A89" s="45" t="s">
        <v>209</v>
      </c>
      <c r="B89" s="55" t="s">
        <v>195</v>
      </c>
      <c r="C89" s="12" t="s">
        <v>149</v>
      </c>
      <c r="D89" s="12"/>
      <c r="E89" s="49"/>
      <c r="F89" s="53">
        <f>F90+F94</f>
        <v>36725</v>
      </c>
      <c r="G89" s="53">
        <f t="shared" ref="G89:H89" si="19">G90+G94</f>
        <v>37281</v>
      </c>
      <c r="H89" s="53">
        <f t="shared" si="19"/>
        <v>39196</v>
      </c>
    </row>
    <row r="90" spans="1:11" ht="51">
      <c r="A90" s="12" t="s">
        <v>215</v>
      </c>
      <c r="B90" s="55" t="s">
        <v>28</v>
      </c>
      <c r="C90" s="12" t="s">
        <v>149</v>
      </c>
      <c r="D90" s="12" t="s">
        <v>29</v>
      </c>
      <c r="E90" s="49"/>
      <c r="F90" s="53">
        <f>F91</f>
        <v>27452</v>
      </c>
      <c r="G90" s="53">
        <f t="shared" ref="G90:H92" si="20">G91</f>
        <v>27452</v>
      </c>
      <c r="H90" s="53">
        <f t="shared" si="20"/>
        <v>27452</v>
      </c>
    </row>
    <row r="91" spans="1:11" ht="25.5">
      <c r="A91" s="12" t="s">
        <v>216</v>
      </c>
      <c r="B91" s="55" t="s">
        <v>188</v>
      </c>
      <c r="C91" s="12" t="s">
        <v>149</v>
      </c>
      <c r="D91" s="12" t="s">
        <v>31</v>
      </c>
      <c r="E91" s="49"/>
      <c r="F91" s="53">
        <v>27452</v>
      </c>
      <c r="G91" s="53">
        <v>27452</v>
      </c>
      <c r="H91" s="53">
        <v>27452</v>
      </c>
      <c r="J91" s="32" t="s">
        <v>58</v>
      </c>
    </row>
    <row r="92" spans="1:11">
      <c r="A92" s="17" t="s">
        <v>217</v>
      </c>
      <c r="B92" s="54" t="s">
        <v>72</v>
      </c>
      <c r="C92" s="12" t="s">
        <v>149</v>
      </c>
      <c r="D92" s="12" t="s">
        <v>31</v>
      </c>
      <c r="E92" s="49" t="s">
        <v>18</v>
      </c>
      <c r="F92" s="53">
        <f>F93</f>
        <v>22093</v>
      </c>
      <c r="G92" s="53">
        <f t="shared" si="20"/>
        <v>0</v>
      </c>
      <c r="H92" s="53">
        <f t="shared" si="20"/>
        <v>0</v>
      </c>
    </row>
    <row r="93" spans="1:11" ht="13.5">
      <c r="A93" s="45" t="s">
        <v>218</v>
      </c>
      <c r="B93" s="54" t="s">
        <v>75</v>
      </c>
      <c r="C93" s="12" t="s">
        <v>149</v>
      </c>
      <c r="D93" s="12" t="s">
        <v>31</v>
      </c>
      <c r="E93" s="49" t="s">
        <v>19</v>
      </c>
      <c r="F93" s="53">
        <v>22093</v>
      </c>
      <c r="G93" s="53">
        <v>0</v>
      </c>
      <c r="H93" s="53">
        <v>0</v>
      </c>
    </row>
    <row r="94" spans="1:11" ht="25.5">
      <c r="A94" s="12" t="s">
        <v>219</v>
      </c>
      <c r="B94" s="14" t="s">
        <v>32</v>
      </c>
      <c r="C94" s="12" t="s">
        <v>149</v>
      </c>
      <c r="D94" s="12" t="s">
        <v>33</v>
      </c>
      <c r="E94" s="49"/>
      <c r="F94" s="53">
        <f>F95</f>
        <v>9273</v>
      </c>
      <c r="G94" s="53">
        <f t="shared" ref="G94:H94" si="21">G95</f>
        <v>9829</v>
      </c>
      <c r="H94" s="53">
        <f t="shared" si="21"/>
        <v>11744</v>
      </c>
    </row>
    <row r="95" spans="1:11" ht="25.5">
      <c r="A95" s="12" t="s">
        <v>220</v>
      </c>
      <c r="B95" s="14" t="s">
        <v>34</v>
      </c>
      <c r="C95" s="12" t="s">
        <v>149</v>
      </c>
      <c r="D95" s="12" t="s">
        <v>35</v>
      </c>
      <c r="E95" s="49"/>
      <c r="F95" s="53">
        <v>9273</v>
      </c>
      <c r="G95" s="53">
        <v>9829</v>
      </c>
      <c r="H95" s="53">
        <v>11744</v>
      </c>
    </row>
    <row r="96" spans="1:11">
      <c r="A96" s="17" t="s">
        <v>226</v>
      </c>
      <c r="B96" s="54" t="s">
        <v>72</v>
      </c>
      <c r="C96" s="12" t="s">
        <v>149</v>
      </c>
      <c r="D96" s="12" t="s">
        <v>35</v>
      </c>
      <c r="E96" s="49" t="s">
        <v>18</v>
      </c>
      <c r="F96" s="53">
        <f>F97</f>
        <v>9355</v>
      </c>
      <c r="G96" s="53">
        <f t="shared" ref="G96:H96" si="22">G97</f>
        <v>0</v>
      </c>
      <c r="H96" s="53">
        <f t="shared" si="22"/>
        <v>0</v>
      </c>
      <c r="K96" s="32" t="s">
        <v>58</v>
      </c>
    </row>
    <row r="97" spans="1:11" ht="13.5">
      <c r="A97" s="45" t="s">
        <v>227</v>
      </c>
      <c r="B97" s="54" t="s">
        <v>75</v>
      </c>
      <c r="C97" s="12" t="s">
        <v>149</v>
      </c>
      <c r="D97" s="12" t="s">
        <v>35</v>
      </c>
      <c r="E97" s="49" t="s">
        <v>19</v>
      </c>
      <c r="F97" s="53">
        <v>9355</v>
      </c>
      <c r="G97" s="53">
        <v>0</v>
      </c>
      <c r="H97" s="53">
        <v>0</v>
      </c>
    </row>
    <row r="98" spans="1:11" ht="25.5">
      <c r="A98" s="12" t="s">
        <v>228</v>
      </c>
      <c r="B98" s="14" t="s">
        <v>192</v>
      </c>
      <c r="C98" s="12" t="s">
        <v>148</v>
      </c>
      <c r="D98" s="12"/>
      <c r="E98" s="49"/>
      <c r="F98" s="53">
        <f>F99</f>
        <v>309</v>
      </c>
      <c r="G98" s="53">
        <f t="shared" ref="G98:H104" si="23">G99</f>
        <v>300</v>
      </c>
      <c r="H98" s="53">
        <f t="shared" si="23"/>
        <v>300</v>
      </c>
      <c r="J98" s="32" t="s">
        <v>58</v>
      </c>
    </row>
    <row r="99" spans="1:11" ht="25.5">
      <c r="A99" s="12" t="s">
        <v>229</v>
      </c>
      <c r="B99" s="14" t="s">
        <v>32</v>
      </c>
      <c r="C99" s="12" t="s">
        <v>148</v>
      </c>
      <c r="D99" s="12" t="s">
        <v>33</v>
      </c>
      <c r="E99" s="49"/>
      <c r="F99" s="53">
        <f>F100</f>
        <v>309</v>
      </c>
      <c r="G99" s="53">
        <f t="shared" si="23"/>
        <v>300</v>
      </c>
      <c r="H99" s="53">
        <f t="shared" si="23"/>
        <v>300</v>
      </c>
    </row>
    <row r="100" spans="1:11" ht="25.5">
      <c r="A100" s="17" t="s">
        <v>230</v>
      </c>
      <c r="B100" s="14" t="s">
        <v>34</v>
      </c>
      <c r="C100" s="12" t="s">
        <v>148</v>
      </c>
      <c r="D100" s="12" t="s">
        <v>35</v>
      </c>
      <c r="E100" s="51"/>
      <c r="F100" s="53">
        <v>309</v>
      </c>
      <c r="G100" s="53">
        <f>G104</f>
        <v>300</v>
      </c>
      <c r="H100" s="53">
        <f>H104</f>
        <v>300</v>
      </c>
      <c r="J100" s="32" t="s">
        <v>58</v>
      </c>
    </row>
    <row r="101" spans="1:11">
      <c r="A101" s="17" t="s">
        <v>231</v>
      </c>
      <c r="B101" s="14" t="s">
        <v>204</v>
      </c>
      <c r="C101" s="12" t="s">
        <v>205</v>
      </c>
      <c r="D101" s="12"/>
      <c r="E101" s="51"/>
      <c r="F101" s="53">
        <f>F102</f>
        <v>109900</v>
      </c>
      <c r="G101" s="53"/>
      <c r="H101" s="53"/>
    </row>
    <row r="102" spans="1:11" ht="25.5">
      <c r="A102" s="17" t="s">
        <v>233</v>
      </c>
      <c r="B102" s="14" t="s">
        <v>32</v>
      </c>
      <c r="C102" s="12" t="s">
        <v>205</v>
      </c>
      <c r="D102" s="12" t="s">
        <v>33</v>
      </c>
      <c r="E102" s="51"/>
      <c r="F102" s="53">
        <f>F103</f>
        <v>109900</v>
      </c>
      <c r="G102" s="53"/>
      <c r="H102" s="53"/>
    </row>
    <row r="103" spans="1:11" ht="25.5">
      <c r="A103" s="17" t="s">
        <v>234</v>
      </c>
      <c r="B103" s="14" t="s">
        <v>34</v>
      </c>
      <c r="C103" s="12" t="s">
        <v>205</v>
      </c>
      <c r="D103" s="12" t="s">
        <v>35</v>
      </c>
      <c r="E103" s="51"/>
      <c r="F103" s="53">
        <v>109900</v>
      </c>
      <c r="G103" s="53"/>
      <c r="H103" s="53"/>
    </row>
    <row r="104" spans="1:11" ht="13.5">
      <c r="A104" s="45" t="s">
        <v>235</v>
      </c>
      <c r="B104" s="14" t="s">
        <v>27</v>
      </c>
      <c r="C104" s="12" t="s">
        <v>148</v>
      </c>
      <c r="D104" s="12" t="s">
        <v>35</v>
      </c>
      <c r="E104" s="49" t="s">
        <v>46</v>
      </c>
      <c r="F104" s="53">
        <f>F98+F101</f>
        <v>110209</v>
      </c>
      <c r="G104" s="53">
        <f t="shared" si="23"/>
        <v>300</v>
      </c>
      <c r="H104" s="53">
        <f t="shared" si="23"/>
        <v>300</v>
      </c>
      <c r="K104" s="32" t="s">
        <v>58</v>
      </c>
    </row>
    <row r="105" spans="1:11">
      <c r="A105" s="12" t="s">
        <v>236</v>
      </c>
      <c r="B105" s="69" t="s">
        <v>194</v>
      </c>
      <c r="C105" s="12" t="s">
        <v>148</v>
      </c>
      <c r="D105" s="12" t="s">
        <v>35</v>
      </c>
      <c r="E105" s="49" t="s">
        <v>61</v>
      </c>
      <c r="F105" s="53">
        <f>F104</f>
        <v>110209</v>
      </c>
      <c r="G105" s="53">
        <f>'прил 6'!H48</f>
        <v>300</v>
      </c>
      <c r="H105" s="53">
        <f>'прил 6'!I48</f>
        <v>300</v>
      </c>
    </row>
    <row r="106" spans="1:11">
      <c r="A106" s="12" t="s">
        <v>237</v>
      </c>
      <c r="B106" s="70" t="s">
        <v>197</v>
      </c>
      <c r="C106" s="17"/>
      <c r="D106" s="17"/>
      <c r="E106" s="51"/>
      <c r="F106" s="52"/>
      <c r="G106" s="52">
        <v>34000</v>
      </c>
      <c r="H106" s="52">
        <v>67000</v>
      </c>
    </row>
    <row r="107" spans="1:11" s="61" customFormat="1">
      <c r="A107" s="17" t="s">
        <v>238</v>
      </c>
      <c r="B107" s="56" t="s">
        <v>191</v>
      </c>
      <c r="C107" s="17"/>
      <c r="D107" s="17"/>
      <c r="E107" s="51"/>
      <c r="F107" s="52">
        <f>F12+F62</f>
        <v>4098157.0300000003</v>
      </c>
      <c r="G107" s="52">
        <v>1388233</v>
      </c>
      <c r="H107" s="52">
        <v>1368647</v>
      </c>
    </row>
    <row r="108" spans="1:11" s="61" customFormat="1">
      <c r="A108" s="57"/>
      <c r="B108" s="58"/>
      <c r="C108" s="59"/>
      <c r="D108" s="59"/>
      <c r="E108" s="59"/>
      <c r="F108" s="60"/>
    </row>
    <row r="109" spans="1:11" s="61" customFormat="1">
      <c r="A109" s="57"/>
      <c r="B109" s="58"/>
      <c r="C109" s="59"/>
      <c r="D109" s="59"/>
      <c r="E109" s="59"/>
      <c r="F109" s="60"/>
    </row>
    <row r="110" spans="1:11" s="61" customFormat="1">
      <c r="A110" s="57"/>
      <c r="B110" s="58"/>
      <c r="C110" s="59"/>
      <c r="D110" s="59"/>
      <c r="E110" s="59"/>
      <c r="F110" s="60"/>
    </row>
    <row r="111" spans="1:11" s="61" customFormat="1">
      <c r="A111" s="57"/>
      <c r="B111" s="58"/>
      <c r="C111" s="59"/>
      <c r="D111" s="59"/>
      <c r="E111" s="59"/>
      <c r="F111" s="60"/>
    </row>
    <row r="112" spans="1:11" s="61" customFormat="1">
      <c r="A112" s="57"/>
      <c r="B112" s="58"/>
      <c r="C112" s="59"/>
      <c r="D112" s="59"/>
      <c r="E112" s="59"/>
      <c r="F112" s="60"/>
    </row>
    <row r="113" spans="1:8" s="61" customFormat="1">
      <c r="A113" s="57"/>
      <c r="B113" s="58"/>
      <c r="C113" s="59"/>
      <c r="D113" s="59"/>
      <c r="E113" s="59"/>
      <c r="F113" s="60"/>
    </row>
    <row r="114" spans="1:8" s="61" customFormat="1">
      <c r="A114" s="57"/>
      <c r="B114" s="58"/>
      <c r="C114" s="59"/>
      <c r="D114" s="59"/>
      <c r="E114" s="59"/>
      <c r="F114" s="60"/>
    </row>
    <row r="115" spans="1:8" s="61" customFormat="1">
      <c r="A115" s="57"/>
      <c r="B115" s="58"/>
      <c r="C115" s="59"/>
      <c r="D115" s="59"/>
      <c r="E115" s="59"/>
      <c r="F115" s="60"/>
      <c r="H115" s="61" t="s">
        <v>58</v>
      </c>
    </row>
    <row r="116" spans="1:8" s="61" customFormat="1">
      <c r="A116" s="57"/>
      <c r="B116" s="58"/>
      <c r="C116" s="59"/>
      <c r="D116" s="59"/>
      <c r="E116" s="59"/>
      <c r="F116" s="60"/>
    </row>
    <row r="117" spans="1:8" s="61" customFormat="1">
      <c r="A117" s="57"/>
      <c r="B117" s="58"/>
      <c r="C117" s="59"/>
      <c r="D117" s="59"/>
      <c r="E117" s="59"/>
      <c r="F117" s="60"/>
    </row>
    <row r="118" spans="1:8" s="61" customFormat="1">
      <c r="A118" s="57"/>
      <c r="B118" s="58"/>
      <c r="C118" s="59"/>
      <c r="D118" s="59"/>
      <c r="E118" s="59"/>
      <c r="F118" s="60"/>
    </row>
    <row r="119" spans="1:8" s="61" customFormat="1">
      <c r="A119" s="57"/>
      <c r="B119" s="58"/>
      <c r="C119" s="59"/>
      <c r="D119" s="59"/>
      <c r="E119" s="59"/>
      <c r="F119" s="60"/>
    </row>
    <row r="120" spans="1:8" s="61" customFormat="1">
      <c r="A120" s="57"/>
      <c r="B120" s="58"/>
      <c r="C120" s="59"/>
      <c r="D120" s="59"/>
      <c r="E120" s="59"/>
      <c r="F120" s="60"/>
    </row>
    <row r="121" spans="1:8" s="61" customFormat="1">
      <c r="A121" s="57"/>
      <c r="B121" s="58"/>
      <c r="C121" s="59"/>
      <c r="D121" s="59"/>
      <c r="E121" s="59"/>
      <c r="F121" s="60"/>
    </row>
    <row r="122" spans="1:8" s="61" customFormat="1">
      <c r="A122" s="57"/>
      <c r="B122" s="58"/>
      <c r="C122" s="59"/>
      <c r="D122" s="59"/>
      <c r="E122" s="59"/>
      <c r="F122" s="60"/>
    </row>
    <row r="123" spans="1:8" s="61" customFormat="1">
      <c r="A123" s="57"/>
      <c r="B123" s="58"/>
      <c r="C123" s="59"/>
      <c r="D123" s="59"/>
      <c r="E123" s="59"/>
      <c r="F123" s="60"/>
    </row>
    <row r="124" spans="1:8" s="61" customFormat="1">
      <c r="A124" s="57"/>
      <c r="B124" s="58"/>
      <c r="C124" s="59"/>
      <c r="D124" s="59"/>
      <c r="E124" s="59"/>
      <c r="F124" s="60"/>
    </row>
    <row r="125" spans="1:8">
      <c r="A125" s="57"/>
      <c r="B125" s="58"/>
      <c r="C125" s="59"/>
      <c r="D125" s="59"/>
    </row>
  </sheetData>
  <autoFilter ref="A9:K107"/>
  <mergeCells count="4">
    <mergeCell ref="G1:H1"/>
    <mergeCell ref="A6:H6"/>
    <mergeCell ref="A7:H7"/>
    <mergeCell ref="B5:I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6</vt:lpstr>
      <vt:lpstr>прил 7</vt:lpstr>
      <vt:lpstr>'прил 6'!Область_печати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2017-01-09T06:24:57Z</cp:lastPrinted>
  <dcterms:created xsi:type="dcterms:W3CDTF">2007-10-12T08:23:45Z</dcterms:created>
  <dcterms:modified xsi:type="dcterms:W3CDTF">2018-06-09T04:09:38Z</dcterms:modified>
</cp:coreProperties>
</file>