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45" windowWidth="15360" windowHeight="8790" tabRatio="870" activeTab="1"/>
  </bookViews>
  <sheets>
    <sheet name="прил 6" sheetId="5" r:id="rId1"/>
    <sheet name="прил 7" sheetId="6" r:id="rId2"/>
  </sheets>
  <definedNames>
    <definedName name="_xlnm._FilterDatabase" localSheetId="0" hidden="1">'прил 6'!$E$1:$E$90</definedName>
    <definedName name="_xlnm._FilterDatabase" localSheetId="1" hidden="1">'прил 7'!$E$1:$E$104</definedName>
    <definedName name="_xlnm.Print_Area" localSheetId="0">'прил 6'!$A$1:$I$86</definedName>
  </definedNames>
  <calcPr calcId="125725"/>
</workbook>
</file>

<file path=xl/calcChain.xml><?xml version="1.0" encoding="utf-8"?>
<calcChain xmlns="http://schemas.openxmlformats.org/spreadsheetml/2006/main">
  <c r="H9" i="6"/>
  <c r="G9"/>
  <c r="F9"/>
  <c r="I79" i="5"/>
  <c r="H79"/>
  <c r="I23"/>
  <c r="G69"/>
  <c r="G79"/>
  <c r="H21" i="6"/>
  <c r="H20" s="1"/>
  <c r="G21"/>
  <c r="G20" s="1"/>
  <c r="F21"/>
  <c r="F20" s="1"/>
  <c r="H83"/>
  <c r="F76"/>
  <c r="F75" s="1"/>
  <c r="F73" s="1"/>
  <c r="H81"/>
  <c r="H80" s="1"/>
  <c r="G81"/>
  <c r="G80" s="1"/>
  <c r="I74" i="5"/>
  <c r="I73" s="1"/>
  <c r="G74"/>
  <c r="G73" s="1"/>
  <c r="I41"/>
  <c r="I40" s="1"/>
  <c r="H41"/>
  <c r="H40" s="1"/>
  <c r="F81" i="6"/>
  <c r="F80" s="1"/>
  <c r="G41" i="5"/>
  <c r="G40" s="1"/>
  <c r="G52" i="6"/>
  <c r="H52"/>
  <c r="F52"/>
  <c r="G44"/>
  <c r="H44"/>
  <c r="F44"/>
  <c r="G45"/>
  <c r="H45"/>
  <c r="F45"/>
  <c r="G49"/>
  <c r="G48" s="1"/>
  <c r="G47" s="1"/>
  <c r="G46" s="1"/>
  <c r="H49"/>
  <c r="H48" s="1"/>
  <c r="H47" s="1"/>
  <c r="H46" s="1"/>
  <c r="F48"/>
  <c r="F46" s="1"/>
  <c r="G26"/>
  <c r="G25" s="1"/>
  <c r="G19" s="1"/>
  <c r="G18" s="1"/>
  <c r="G17" s="1"/>
  <c r="H26"/>
  <c r="H25" s="1"/>
  <c r="H19" s="1"/>
  <c r="H18" s="1"/>
  <c r="H17" s="1"/>
  <c r="F26"/>
  <c r="F25" s="1"/>
  <c r="F19" s="1"/>
  <c r="F18" s="1"/>
  <c r="F17" s="1"/>
  <c r="G16"/>
  <c r="G15" s="1"/>
  <c r="G14" s="1"/>
  <c r="G13" s="1"/>
  <c r="G12" s="1"/>
  <c r="H16"/>
  <c r="H15" s="1"/>
  <c r="H14" s="1"/>
  <c r="H13" s="1"/>
  <c r="H12" s="1"/>
  <c r="F16"/>
  <c r="F15" s="1"/>
  <c r="F14" s="1"/>
  <c r="F13" s="1"/>
  <c r="F12" s="1"/>
  <c r="G51"/>
  <c r="G50" s="1"/>
  <c r="H51"/>
  <c r="H50" s="1"/>
  <c r="F51"/>
  <c r="F50" s="1"/>
  <c r="G57"/>
  <c r="G56" s="1"/>
  <c r="G55" s="1"/>
  <c r="G54" s="1"/>
  <c r="H57"/>
  <c r="H56" s="1"/>
  <c r="H55" s="1"/>
  <c r="H54" s="1"/>
  <c r="F57"/>
  <c r="F56" s="1"/>
  <c r="F55" s="1"/>
  <c r="F54" s="1"/>
  <c r="G62"/>
  <c r="G61" s="1"/>
  <c r="G60" s="1"/>
  <c r="G59" s="1"/>
  <c r="G58" s="1"/>
  <c r="H62"/>
  <c r="H61" s="1"/>
  <c r="H60" s="1"/>
  <c r="H59" s="1"/>
  <c r="H58" s="1"/>
  <c r="F62"/>
  <c r="F61" s="1"/>
  <c r="F60" s="1"/>
  <c r="F59" s="1"/>
  <c r="F58" s="1"/>
  <c r="H75"/>
  <c r="H73" s="1"/>
  <c r="G71"/>
  <c r="G69" s="1"/>
  <c r="H71"/>
  <c r="H69" s="1"/>
  <c r="F71"/>
  <c r="F69" s="1"/>
  <c r="G38"/>
  <c r="G37" s="1"/>
  <c r="G36" s="1"/>
  <c r="G35" s="1"/>
  <c r="G34" s="1"/>
  <c r="G33" s="1"/>
  <c r="H38"/>
  <c r="H37" s="1"/>
  <c r="H36" s="1"/>
  <c r="H35" s="1"/>
  <c r="H34" s="1"/>
  <c r="H33" s="1"/>
  <c r="F38"/>
  <c r="F37" s="1"/>
  <c r="G32"/>
  <c r="G31" s="1"/>
  <c r="G30" s="1"/>
  <c r="G29" s="1"/>
  <c r="G28" s="1"/>
  <c r="G27" s="1"/>
  <c r="H32"/>
  <c r="H31" s="1"/>
  <c r="H30" s="1"/>
  <c r="H29" s="1"/>
  <c r="H28" s="1"/>
  <c r="H27" s="1"/>
  <c r="F32"/>
  <c r="F31" s="1"/>
  <c r="F30" s="1"/>
  <c r="F29" s="1"/>
  <c r="F28" s="1"/>
  <c r="F27" s="1"/>
  <c r="H74" i="5"/>
  <c r="H73" s="1"/>
  <c r="H71"/>
  <c r="H70" s="1"/>
  <c r="I71"/>
  <c r="I70" s="1"/>
  <c r="G71"/>
  <c r="G70" s="1"/>
  <c r="H63"/>
  <c r="H62" s="1"/>
  <c r="H61" s="1"/>
  <c r="H60" s="1"/>
  <c r="H59" s="1"/>
  <c r="H58" s="1"/>
  <c r="I63"/>
  <c r="I62" s="1"/>
  <c r="I61" s="1"/>
  <c r="I60" s="1"/>
  <c r="I59" s="1"/>
  <c r="I58" s="1"/>
  <c r="G63"/>
  <c r="G62" s="1"/>
  <c r="G61" s="1"/>
  <c r="H56"/>
  <c r="H55" s="1"/>
  <c r="H54" s="1"/>
  <c r="H53" s="1"/>
  <c r="H52" s="1"/>
  <c r="H51" s="1"/>
  <c r="I56"/>
  <c r="I55" s="1"/>
  <c r="I54" s="1"/>
  <c r="I53" s="1"/>
  <c r="I52" s="1"/>
  <c r="I51" s="1"/>
  <c r="G56"/>
  <c r="G55" s="1"/>
  <c r="G54" s="1"/>
  <c r="G53" s="1"/>
  <c r="G52" s="1"/>
  <c r="G51" s="1"/>
  <c r="H49"/>
  <c r="I49"/>
  <c r="H47"/>
  <c r="I47"/>
  <c r="G49"/>
  <c r="G47"/>
  <c r="H34"/>
  <c r="H33" s="1"/>
  <c r="H32" s="1"/>
  <c r="I34"/>
  <c r="I33" s="1"/>
  <c r="I32" s="1"/>
  <c r="G34"/>
  <c r="G33" s="1"/>
  <c r="G32" s="1"/>
  <c r="H38"/>
  <c r="H37" s="1"/>
  <c r="I38"/>
  <c r="I37" s="1"/>
  <c r="G38"/>
  <c r="G37" s="1"/>
  <c r="H16"/>
  <c r="H15" s="1"/>
  <c r="H14" s="1"/>
  <c r="H13" s="1"/>
  <c r="I16"/>
  <c r="I15" s="1"/>
  <c r="I14" s="1"/>
  <c r="I13" s="1"/>
  <c r="H21"/>
  <c r="I21"/>
  <c r="H23"/>
  <c r="H30"/>
  <c r="H29" s="1"/>
  <c r="H28" s="1"/>
  <c r="H27" s="1"/>
  <c r="I30"/>
  <c r="I29" s="1"/>
  <c r="I28" s="1"/>
  <c r="I27" s="1"/>
  <c r="G30"/>
  <c r="G29" s="1"/>
  <c r="G28" s="1"/>
  <c r="G27" s="1"/>
  <c r="H25"/>
  <c r="I25"/>
  <c r="G25"/>
  <c r="G23"/>
  <c r="G21"/>
  <c r="G16"/>
  <c r="G15" s="1"/>
  <c r="G14" s="1"/>
  <c r="F11" i="6" l="1"/>
  <c r="F10" s="1"/>
  <c r="H23"/>
  <c r="H22" s="1"/>
  <c r="G23"/>
  <c r="G22" s="1"/>
  <c r="F23"/>
  <c r="F22" s="1"/>
  <c r="F43"/>
  <c r="F42" s="1"/>
  <c r="F41" s="1"/>
  <c r="F40" s="1"/>
  <c r="H36" i="5"/>
  <c r="H11" i="6"/>
  <c r="H10" s="1"/>
  <c r="I36" i="5"/>
  <c r="G11" i="6"/>
  <c r="G10" s="1"/>
  <c r="G36" i="5"/>
  <c r="G13"/>
  <c r="G60"/>
  <c r="G59" s="1"/>
  <c r="G58" s="1"/>
  <c r="F36" i="6"/>
  <c r="F35" s="1"/>
  <c r="F34" s="1"/>
  <c r="F33" s="1"/>
  <c r="H43"/>
  <c r="H42" s="1"/>
  <c r="H41" s="1"/>
  <c r="H40" s="1"/>
  <c r="G43"/>
  <c r="G42" s="1"/>
  <c r="G41" s="1"/>
  <c r="G40" s="1"/>
  <c r="H68"/>
  <c r="F68"/>
  <c r="H46" i="5"/>
  <c r="H45" s="1"/>
  <c r="H44" s="1"/>
  <c r="H43" s="1"/>
  <c r="I20"/>
  <c r="I19" s="1"/>
  <c r="I18" s="1"/>
  <c r="I46"/>
  <c r="I45" s="1"/>
  <c r="I44" s="1"/>
  <c r="I43" s="1"/>
  <c r="G68"/>
  <c r="G67" s="1"/>
  <c r="G66" s="1"/>
  <c r="G65" s="1"/>
  <c r="G20"/>
  <c r="G19" s="1"/>
  <c r="H20"/>
  <c r="H19" s="1"/>
  <c r="H18" s="1"/>
  <c r="G46"/>
  <c r="G45" s="1"/>
  <c r="G44" s="1"/>
  <c r="G43" s="1"/>
  <c r="I69"/>
  <c r="I68" s="1"/>
  <c r="I67" s="1"/>
  <c r="H69"/>
  <c r="H68" s="1"/>
  <c r="H67" s="1"/>
  <c r="H66" s="1"/>
  <c r="H65" s="1"/>
  <c r="H12" l="1"/>
  <c r="H86" s="1"/>
  <c r="G18"/>
  <c r="G12" s="1"/>
  <c r="G86" s="1"/>
  <c r="I66"/>
  <c r="I65" s="1"/>
  <c r="F78" i="6"/>
  <c r="F77" s="1"/>
  <c r="F83" s="1"/>
  <c r="F84" s="1"/>
  <c r="F39" l="1"/>
  <c r="F86" s="1"/>
  <c r="I12" i="5"/>
  <c r="I86" s="1"/>
  <c r="G73" i="6"/>
  <c r="G68" s="1"/>
  <c r="G75"/>
  <c r="G78"/>
  <c r="G77" s="1"/>
  <c r="G39" l="1"/>
  <c r="G86" s="1"/>
  <c r="H78"/>
  <c r="H77" s="1"/>
  <c r="G83"/>
  <c r="H39" l="1"/>
  <c r="H86" s="1"/>
</calcChain>
</file>

<file path=xl/sharedStrings.xml><?xml version="1.0" encoding="utf-8"?>
<sst xmlns="http://schemas.openxmlformats.org/spreadsheetml/2006/main" count="825" uniqueCount="206">
  <si>
    <t>Приложение 6</t>
  </si>
  <si>
    <t>Межбюджетные трансферты</t>
  </si>
  <si>
    <t>500</t>
  </si>
  <si>
    <t>0409</t>
  </si>
  <si>
    <t>0503</t>
  </si>
  <si>
    <t>540</t>
  </si>
  <si>
    <t>Иные  межбюджетные трансферты</t>
  </si>
  <si>
    <t>Всего</t>
  </si>
  <si>
    <t>НАЦИОНАЛЬНАЯ БЕЗОПАСНОСТЬ И ПРАВООХРАНИТЕЛЬНАЯ ДЕЯТЕЛЬНОСТЬ</t>
  </si>
  <si>
    <t>Целевая статья</t>
  </si>
  <si>
    <t>Вид расходов</t>
  </si>
  <si>
    <t>0111</t>
  </si>
  <si>
    <t>0200</t>
  </si>
  <si>
    <t>0203</t>
  </si>
  <si>
    <t>0300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</si>
  <si>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</si>
  <si>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</si>
  <si>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</si>
  <si>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</si>
  <si>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</si>
  <si>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</si>
  <si>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</si>
  <si>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</si>
  <si>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</si>
  <si>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</si>
  <si>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</si>
  <si>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</si>
  <si>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</si>
  <si>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</si>
  <si>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</si>
  <si>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0104</t>
  </si>
  <si>
    <t>0400</t>
  </si>
  <si>
    <t>№ строки</t>
  </si>
  <si>
    <t>1</t>
  </si>
  <si>
    <t>2</t>
  </si>
  <si>
    <t>3</t>
  </si>
  <si>
    <t>4</t>
  </si>
  <si>
    <t>5</t>
  </si>
  <si>
    <t>6</t>
  </si>
  <si>
    <t>7</t>
  </si>
  <si>
    <t>0100</t>
  </si>
  <si>
    <t>0102</t>
  </si>
  <si>
    <t>8</t>
  </si>
  <si>
    <t>9</t>
  </si>
  <si>
    <t>0106</t>
  </si>
  <si>
    <t>0500</t>
  </si>
  <si>
    <t xml:space="preserve">Руководство и управление в сфере установленных функций органов местного самоуправления </t>
  </si>
  <si>
    <t>Непрограммные расходы  главы муниципального образования и местных администраций</t>
  </si>
  <si>
    <t>( руб.)</t>
  </si>
  <si>
    <t>834</t>
  </si>
  <si>
    <t xml:space="preserve"> 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</si>
  <si>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</si>
  <si>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ДРУГИЕ ОБЩЕГОСУДАРСТВЕННЫЕ ВОПРОСЫ</t>
  </si>
  <si>
    <t>0113</t>
  </si>
  <si>
    <t>НАЦИОНАЛЬНАЯ ЭКОНОМИКА</t>
  </si>
  <si>
    <t>Дорожное хозяйство (Дорожные фонды)</t>
  </si>
  <si>
    <t>Муниципальная подпрограмма "Содействие развитию и модернизации улично-дорожной сети муниципального образования"</t>
  </si>
  <si>
    <t>ЖИЛИЩНО-КОММУНАЛЬНОЕ ХОЗЯЙСТВО</t>
  </si>
  <si>
    <t xml:space="preserve">Благоустройство </t>
  </si>
  <si>
    <t>Муниципальная подпрограмма "Поддержка муниципальных проектов и мероприятий по благоустройству территорий"</t>
  </si>
  <si>
    <t>800</t>
  </si>
  <si>
    <t>870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</si>
  <si>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</si>
  <si>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</si>
  <si>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</si>
  <si>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</si>
  <si>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</si>
  <si>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</si>
  <si>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</si>
  <si>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</si>
  <si>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Сумма на          2019 год</t>
  </si>
  <si>
    <t>10</t>
  </si>
  <si>
    <t>11</t>
  </si>
  <si>
    <t>12</t>
  </si>
  <si>
    <t>13</t>
  </si>
  <si>
    <t>14</t>
  </si>
  <si>
    <t>16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</si>
  <si>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</si>
  <si>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</si>
  <si>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</si>
  <si>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</si>
  <si>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</si>
  <si>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</si>
  <si>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</si>
  <si>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</si>
  <si>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</si>
  <si>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</si>
  <si>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</si>
  <si>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</si>
  <si>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</si>
  <si>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</si>
  <si>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</si>
  <si>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</si>
  <si>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</si>
  <si>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</si>
  <si>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</si>
  <si>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</si>
  <si>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</si>
  <si>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</si>
  <si>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</si>
  <si>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</si>
  <si>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</si>
  <si>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</si>
  <si>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</si>
  <si>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</si>
  <si>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</si>
  <si>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</si>
  <si>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</si>
  <si>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</si>
  <si>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</si>
  <si>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</si>
  <si>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</si>
  <si>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</si>
  <si>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</si>
  <si>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</si>
  <si>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</si>
  <si>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</si>
  <si>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</si>
  <si>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</si>
  <si>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</si>
  <si>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</si>
  <si>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</si>
  <si>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67</t>
  </si>
  <si>
    <t>68</t>
  </si>
  <si>
    <t>Администрация Успенского сельсовета Ирбейского района Красноярского края</t>
  </si>
  <si>
    <t>1110000000</t>
  </si>
  <si>
    <t>1110004600</t>
  </si>
  <si>
    <t>1110007050</t>
  </si>
  <si>
    <t>1110075140</t>
  </si>
  <si>
    <t>1110051180</t>
  </si>
  <si>
    <t>0100000000</t>
  </si>
  <si>
    <t>0140000000</t>
  </si>
  <si>
    <t>0140028100</t>
  </si>
  <si>
    <t>0120000000</t>
  </si>
  <si>
    <t>0120060020</t>
  </si>
  <si>
    <t>0110000000</t>
  </si>
  <si>
    <t>0110060010</t>
  </si>
  <si>
    <t>0110060040</t>
  </si>
  <si>
    <t>Резервные фонды местных администраций</t>
  </si>
  <si>
    <t>Мероприятия по содержанию и ремонту автомобильных дорог и искусственных сооружений на них</t>
  </si>
  <si>
    <t>Организация содержания мест захоронения</t>
  </si>
  <si>
    <t>61</t>
  </si>
  <si>
    <t>62</t>
  </si>
  <si>
    <t>63</t>
  </si>
  <si>
    <t>64</t>
  </si>
  <si>
    <t>65</t>
  </si>
  <si>
    <t>66</t>
  </si>
  <si>
    <t>Мероприятия по благоустройству городских и сельских поселений</t>
  </si>
  <si>
    <t>0110060000</t>
  </si>
  <si>
    <t>Муниципальная программа"Содействие развитию муниципального образования Успенский сельсовет  "</t>
  </si>
  <si>
    <t>Условно -утверждённые расходы</t>
  </si>
  <si>
    <t xml:space="preserve">Резервные фонды </t>
  </si>
  <si>
    <t>Приложение 7</t>
  </si>
  <si>
    <t>Муниципальная программа Успенского сельсовета "Содействие развитию муниципального образования Успенский сельсовет "</t>
  </si>
  <si>
    <t>Подпрограмма "Поддержка муниципальных проектов и мероприятий по благоустройству территорий""</t>
  </si>
  <si>
    <t xml:space="preserve">  </t>
  </si>
  <si>
    <t>Благоустройство</t>
  </si>
  <si>
    <t>Муниципальная подпрограмма"Содействие развитию и модернизации улично-дорожной сети муниципального образования"</t>
  </si>
  <si>
    <t>Дорожное хозяйство (дорожные фонды)</t>
  </si>
  <si>
    <t>Расходы на выплаты персоналу  государственных (муниципальных) органов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</si>
  <si>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</si>
  <si>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</si>
  <si>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ВСЕГО</t>
  </si>
  <si>
    <t>Осуществление полномочий по созданию и обеспечению деятельности административных комиссий</t>
  </si>
  <si>
    <t>Уличное освещение</t>
  </si>
  <si>
    <t>Другие общегосударственные вопросы</t>
  </si>
  <si>
    <t>Осуществление первичного воинского учёта на территориях, где отсутствуют военные комиссариаты</t>
  </si>
  <si>
    <t>Резервные фонды</t>
  </si>
  <si>
    <t>Условно -утвержденные расходы</t>
  </si>
  <si>
    <t>Сумма на          2020 год</t>
  </si>
  <si>
    <t>1110008010</t>
  </si>
  <si>
    <t>Жилищно-коммунальное хозяйство</t>
  </si>
  <si>
    <t>Ведомственная структура расходов  бюджета сельского поселения Успенского сельсовета</t>
  </si>
  <si>
    <t>на 2019 год и плановый период на 2020-2021 годов.</t>
  </si>
  <si>
    <t>Сумма на          2021 год</t>
  </si>
  <si>
    <t>0310</t>
  </si>
  <si>
    <t>Муниципальная подпрограмма "Обеспечение первичных мер пожарной безопасности в границах населённых пунктов поселения Успенский сельсовет"</t>
  </si>
  <si>
    <t xml:space="preserve">Обеспечение  пожарной безопасности </t>
  </si>
  <si>
    <t>Распределение бюджетных ассигнований по целевым статьям (муниципальным программам  бюджета сельского  поселения Успенского сельсовета  и непрограммным направлениям деятельности),  группам и подгруппам видов расходов, разделам, подразделам классификации расходов бюджета сельского поселения Успенского сельсовета на 2019 год и плановый период 2020-2021 годов.</t>
  </si>
  <si>
    <t>Обеспечение первичных мер пожарной безопасности</t>
  </si>
  <si>
    <t>Содержание муниципального имущества</t>
  </si>
  <si>
    <t>Содеожание муниципального имущества</t>
  </si>
  <si>
    <t xml:space="preserve">к решению схода граждан </t>
  </si>
  <si>
    <t>0110060050</t>
  </si>
  <si>
    <t>Прочие мероприятия по благоустройству</t>
  </si>
  <si>
    <t>ФИЗИЧЕСКАЯ КУЛЬТУРА И СПОРТ</t>
  </si>
  <si>
    <t>1100</t>
  </si>
  <si>
    <t>Дргие вопросы в области физической культуры и спорта</t>
  </si>
  <si>
    <t>1105</t>
  </si>
  <si>
    <t>Муниципальная программа"Содействие развитию муниципального образования Успенский сельсовет "</t>
  </si>
  <si>
    <t>Муниципальная подпрограмма "Развитие массовой физической культуры и сорта "</t>
  </si>
  <si>
    <t>0130000000</t>
  </si>
  <si>
    <t xml:space="preserve">834  </t>
  </si>
  <si>
    <t>0130004600</t>
  </si>
  <si>
    <t>Прочие работы по благоустройству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</si>
  <si>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</si>
  <si>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</si>
  <si>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</si>
  <si>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</si>
  <si>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</si>
  <si>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</si>
  <si>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</si>
  <si>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</si>
  <si>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</si>
  <si>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</si>
  <si>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Успенского сельсовета    от 26.12. 2018 № 26</t>
  </si>
</sst>
</file>

<file path=xl/styles.xml><?xml version="1.0" encoding="utf-8"?>
<styleSheet xmlns="http://schemas.openxmlformats.org/spreadsheetml/2006/main">
  <numFmts count="1">
    <numFmt numFmtId="164" formatCode="#,##0.0"/>
  </numFmts>
  <fonts count="19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8"/>
      <color indexed="8"/>
      <name val="Calibri"/>
      <family val="2"/>
      <charset val="204"/>
    </font>
    <font>
      <u/>
      <sz val="12"/>
      <name val="Times New Roman"/>
      <family val="1"/>
      <charset val="204"/>
    </font>
    <font>
      <sz val="10"/>
      <name val="Arial"/>
      <family val="2"/>
    </font>
    <font>
      <sz val="12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83">
    <xf numFmtId="0" fontId="0" fillId="0" borderId="0" xfId="0"/>
    <xf numFmtId="0" fontId="2" fillId="0" borderId="0" xfId="0" applyFont="1" applyFill="1"/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/>
    <xf numFmtId="49" fontId="2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2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11" fillId="0" borderId="0" xfId="2" applyNumberFormat="1" applyFont="1" applyFill="1" applyAlignment="1">
      <alignment horizontal="left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Alignment="1">
      <alignment horizontal="center" vertical="top"/>
    </xf>
    <xf numFmtId="0" fontId="9" fillId="0" borderId="0" xfId="0" applyNumberFormat="1" applyFont="1" applyFill="1"/>
    <xf numFmtId="49" fontId="9" fillId="0" borderId="0" xfId="0" applyNumberFormat="1" applyFont="1" applyFill="1" applyAlignment="1">
      <alignment horizontal="center"/>
    </xf>
    <xf numFmtId="49" fontId="9" fillId="0" borderId="0" xfId="0" applyNumberFormat="1" applyFont="1"/>
    <xf numFmtId="4" fontId="4" fillId="0" borderId="0" xfId="0" applyNumberFormat="1" applyFont="1" applyFill="1" applyAlignment="1">
      <alignment horizontal="right"/>
    </xf>
    <xf numFmtId="0" fontId="9" fillId="0" borderId="0" xfId="0" applyFont="1" applyFill="1"/>
    <xf numFmtId="0" fontId="4" fillId="0" borderId="0" xfId="0" quotePrefix="1" applyFont="1" applyAlignment="1">
      <alignment wrapText="1"/>
    </xf>
    <xf numFmtId="4" fontId="4" fillId="0" borderId="0" xfId="0" quotePrefix="1" applyNumberFormat="1" applyFont="1" applyAlignment="1">
      <alignment wrapText="1"/>
    </xf>
    <xf numFmtId="4" fontId="9" fillId="0" borderId="0" xfId="0" applyNumberFormat="1" applyFont="1" applyFill="1"/>
    <xf numFmtId="0" fontId="9" fillId="0" borderId="0" xfId="0" applyFont="1" applyFill="1" applyAlignment="1">
      <alignment horizontal="right"/>
    </xf>
    <xf numFmtId="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2" borderId="0" xfId="0" applyFont="1" applyFill="1"/>
    <xf numFmtId="0" fontId="9" fillId="3" borderId="0" xfId="0" applyFont="1" applyFill="1"/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/>
    <xf numFmtId="49" fontId="9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/>
    <xf numFmtId="0" fontId="9" fillId="0" borderId="0" xfId="0" applyFont="1" applyFill="1" applyBorder="1"/>
    <xf numFmtId="49" fontId="16" fillId="0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left" vertical="center" wrapText="1"/>
    </xf>
    <xf numFmtId="2" fontId="9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/>
    </xf>
    <xf numFmtId="4" fontId="4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/>
    <xf numFmtId="0" fontId="17" fillId="3" borderId="0" xfId="0" applyFont="1" applyFill="1"/>
    <xf numFmtId="0" fontId="15" fillId="0" borderId="0" xfId="0" applyFont="1" applyFill="1"/>
    <xf numFmtId="4" fontId="2" fillId="0" borderId="0" xfId="1" applyNumberFormat="1" applyFont="1" applyFill="1" applyAlignment="1">
      <alignment vertical="center"/>
    </xf>
    <xf numFmtId="4" fontId="2" fillId="0" borderId="0" xfId="2" applyNumberFormat="1" applyFont="1" applyFill="1" applyAlignment="1">
      <alignment horizontal="left" vertical="center"/>
    </xf>
    <xf numFmtId="0" fontId="2" fillId="0" borderId="0" xfId="0" applyFont="1" applyFill="1" applyAlignment="1"/>
    <xf numFmtId="49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/>
    <xf numFmtId="49" fontId="9" fillId="0" borderId="0" xfId="0" applyNumberFormat="1" applyFont="1" applyFill="1" applyAlignment="1"/>
    <xf numFmtId="49" fontId="9" fillId="0" borderId="0" xfId="0" applyNumberFormat="1" applyFont="1" applyAlignment="1"/>
    <xf numFmtId="4" fontId="2" fillId="0" borderId="0" xfId="1" applyNumberFormat="1" applyFont="1" applyFill="1" applyAlignment="1"/>
    <xf numFmtId="49" fontId="14" fillId="0" borderId="0" xfId="0" applyNumberFormat="1" applyFont="1" applyAlignment="1">
      <alignment horizontal="right"/>
    </xf>
    <xf numFmtId="49" fontId="18" fillId="0" borderId="0" xfId="0" applyNumberFormat="1" applyFont="1" applyFill="1" applyAlignment="1">
      <alignment horizontal="right"/>
    </xf>
    <xf numFmtId="4" fontId="18" fillId="0" borderId="0" xfId="2" applyNumberFormat="1" applyFont="1" applyFill="1" applyAlignment="1"/>
    <xf numFmtId="0" fontId="1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/>
    <xf numFmtId="0" fontId="1" fillId="0" borderId="0" xfId="0" applyFont="1" applyFill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_Лист1_1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view="pageBreakPreview" zoomScaleSheetLayoutView="100" workbookViewId="0">
      <selection activeCell="D3" sqref="D3"/>
    </sheetView>
  </sheetViews>
  <sheetFormatPr defaultColWidth="9.140625" defaultRowHeight="15.75"/>
  <cols>
    <col min="1" max="1" width="6.7109375" style="2" customWidth="1"/>
    <col min="2" max="2" width="44.42578125" style="3" customWidth="1"/>
    <col min="3" max="3" width="11.140625" style="4" customWidth="1"/>
    <col min="4" max="4" width="11.85546875" style="4" customWidth="1"/>
    <col min="5" max="5" width="11.5703125" style="5" customWidth="1"/>
    <col min="6" max="6" width="10.5703125" style="4" customWidth="1"/>
    <col min="7" max="9" width="15.5703125" style="8" customWidth="1"/>
    <col min="10" max="16384" width="9.140625" style="1"/>
  </cols>
  <sheetData>
    <row r="1" spans="1:13" ht="17.45" customHeight="1">
      <c r="G1" s="80" t="s">
        <v>0</v>
      </c>
      <c r="H1" s="80"/>
      <c r="I1" s="80"/>
    </row>
    <row r="2" spans="1:13" ht="18" customHeight="1">
      <c r="E2" s="68"/>
      <c r="F2" s="68"/>
      <c r="G2" s="75" t="s">
        <v>182</v>
      </c>
      <c r="H2" s="70"/>
      <c r="I2" s="70"/>
    </row>
    <row r="3" spans="1:13" ht="18" customHeight="1">
      <c r="E3" s="68"/>
      <c r="F3" s="68"/>
      <c r="G3" s="78" t="s">
        <v>205</v>
      </c>
      <c r="H3" s="68"/>
      <c r="I3" s="68"/>
    </row>
    <row r="4" spans="1:13" ht="18.75">
      <c r="F4" s="9"/>
      <c r="G4" s="7"/>
      <c r="H4" s="69"/>
      <c r="I4" s="17"/>
    </row>
    <row r="6" spans="1:13" ht="41.1" customHeight="1">
      <c r="A6" s="79" t="s">
        <v>172</v>
      </c>
      <c r="B6" s="79"/>
      <c r="C6" s="79"/>
      <c r="D6" s="79"/>
      <c r="E6" s="79"/>
      <c r="F6" s="79"/>
      <c r="G6" s="79"/>
      <c r="H6" s="79"/>
      <c r="I6" s="79"/>
    </row>
    <row r="7" spans="1:13">
      <c r="A7" s="79" t="s">
        <v>173</v>
      </c>
      <c r="B7" s="79"/>
      <c r="C7" s="79"/>
      <c r="D7" s="79"/>
      <c r="E7" s="79"/>
      <c r="F7" s="79"/>
      <c r="G7" s="79"/>
      <c r="H7" s="79"/>
      <c r="I7" s="79"/>
    </row>
    <row r="8" spans="1:13">
      <c r="I8" s="8" t="s">
        <v>48</v>
      </c>
    </row>
    <row r="9" spans="1:13" ht="38.25">
      <c r="A9" s="10" t="s">
        <v>32</v>
      </c>
      <c r="B9" s="10" t="s">
        <v>17</v>
      </c>
      <c r="C9" s="11" t="s">
        <v>18</v>
      </c>
      <c r="D9" s="11" t="s">
        <v>19</v>
      </c>
      <c r="E9" s="11" t="s">
        <v>9</v>
      </c>
      <c r="F9" s="11" t="s">
        <v>10</v>
      </c>
      <c r="G9" s="15" t="s">
        <v>70</v>
      </c>
      <c r="H9" s="15" t="s">
        <v>169</v>
      </c>
      <c r="I9" s="15" t="s">
        <v>174</v>
      </c>
    </row>
    <row r="10" spans="1:13">
      <c r="A10" s="12" t="s">
        <v>33</v>
      </c>
      <c r="B10" s="11" t="s">
        <v>34</v>
      </c>
      <c r="C10" s="12" t="s">
        <v>35</v>
      </c>
      <c r="D10" s="11" t="s">
        <v>36</v>
      </c>
      <c r="E10" s="12" t="s">
        <v>37</v>
      </c>
      <c r="F10" s="11" t="s">
        <v>38</v>
      </c>
      <c r="G10" s="12" t="s">
        <v>39</v>
      </c>
      <c r="H10" s="11" t="s">
        <v>42</v>
      </c>
      <c r="I10" s="12" t="s">
        <v>43</v>
      </c>
    </row>
    <row r="11" spans="1:13" ht="30.75" customHeight="1">
      <c r="A11" s="11" t="s">
        <v>33</v>
      </c>
      <c r="B11" s="22" t="s">
        <v>124</v>
      </c>
      <c r="C11" s="11" t="s">
        <v>49</v>
      </c>
      <c r="D11" s="11"/>
      <c r="E11" s="21"/>
      <c r="F11" s="11"/>
      <c r="G11" s="18"/>
      <c r="H11" s="18"/>
      <c r="I11" s="18"/>
    </row>
    <row r="12" spans="1:13">
      <c r="A12" s="11" t="s">
        <v>34</v>
      </c>
      <c r="B12" s="13" t="s">
        <v>21</v>
      </c>
      <c r="C12" s="11" t="s">
        <v>49</v>
      </c>
      <c r="D12" s="11" t="s">
        <v>40</v>
      </c>
      <c r="E12" s="21" t="s">
        <v>20</v>
      </c>
      <c r="F12" s="11" t="s">
        <v>20</v>
      </c>
      <c r="G12" s="15">
        <f>G13+G18+G27+G32+G36</f>
        <v>1902399</v>
      </c>
      <c r="H12" s="15">
        <f>H13+H18+H27+H32+H36</f>
        <v>1743259</v>
      </c>
      <c r="I12" s="15">
        <f>I13+I18+I27+I32+I36</f>
        <v>1660907</v>
      </c>
    </row>
    <row r="13" spans="1:13" ht="38.25">
      <c r="A13" s="11" t="s">
        <v>35</v>
      </c>
      <c r="B13" s="13" t="s">
        <v>15</v>
      </c>
      <c r="C13" s="11" t="s">
        <v>49</v>
      </c>
      <c r="D13" s="11" t="s">
        <v>41</v>
      </c>
      <c r="E13" s="21" t="s">
        <v>20</v>
      </c>
      <c r="F13" s="11" t="s">
        <v>50</v>
      </c>
      <c r="G13" s="15">
        <f>G14</f>
        <v>729204</v>
      </c>
      <c r="H13" s="15">
        <f>H14</f>
        <v>729204</v>
      </c>
      <c r="I13" s="15">
        <f>I14</f>
        <v>729204</v>
      </c>
    </row>
    <row r="14" spans="1:13" ht="25.5">
      <c r="A14" s="11" t="s">
        <v>36</v>
      </c>
      <c r="B14" s="13" t="s">
        <v>47</v>
      </c>
      <c r="C14" s="11" t="s">
        <v>49</v>
      </c>
      <c r="D14" s="11" t="s">
        <v>41</v>
      </c>
      <c r="E14" s="11" t="s">
        <v>125</v>
      </c>
      <c r="F14" s="11" t="s">
        <v>20</v>
      </c>
      <c r="G14" s="15">
        <f>G15</f>
        <v>729204</v>
      </c>
      <c r="H14" s="15">
        <f t="shared" ref="H14:I16" si="0">H15</f>
        <v>729204</v>
      </c>
      <c r="I14" s="15">
        <f t="shared" si="0"/>
        <v>729204</v>
      </c>
    </row>
    <row r="15" spans="1:13" ht="31.5" customHeight="1">
      <c r="A15" s="11" t="s">
        <v>37</v>
      </c>
      <c r="B15" s="13" t="s">
        <v>46</v>
      </c>
      <c r="C15" s="11" t="s">
        <v>49</v>
      </c>
      <c r="D15" s="11" t="s">
        <v>41</v>
      </c>
      <c r="E15" s="11" t="s">
        <v>126</v>
      </c>
      <c r="F15" s="11" t="s">
        <v>20</v>
      </c>
      <c r="G15" s="15">
        <f>G16</f>
        <v>729204</v>
      </c>
      <c r="H15" s="15">
        <f t="shared" si="0"/>
        <v>729204</v>
      </c>
      <c r="I15" s="15">
        <f t="shared" si="0"/>
        <v>729204</v>
      </c>
    </row>
    <row r="16" spans="1:13" ht="63.75">
      <c r="A16" s="11" t="s">
        <v>38</v>
      </c>
      <c r="B16" s="13" t="s">
        <v>22</v>
      </c>
      <c r="C16" s="11" t="s">
        <v>49</v>
      </c>
      <c r="D16" s="11" t="s">
        <v>41</v>
      </c>
      <c r="E16" s="11" t="s">
        <v>126</v>
      </c>
      <c r="F16" s="11" t="s">
        <v>23</v>
      </c>
      <c r="G16" s="15">
        <f>G17</f>
        <v>729204</v>
      </c>
      <c r="H16" s="15">
        <f t="shared" si="0"/>
        <v>729204</v>
      </c>
      <c r="I16" s="15">
        <f t="shared" si="0"/>
        <v>729204</v>
      </c>
      <c r="J16" s="1" t="s">
        <v>50</v>
      </c>
      <c r="M16" s="1" t="s">
        <v>50</v>
      </c>
    </row>
    <row r="17" spans="1:13" ht="25.5">
      <c r="A17" s="11" t="s">
        <v>39</v>
      </c>
      <c r="B17" s="13" t="s">
        <v>24</v>
      </c>
      <c r="C17" s="11" t="s">
        <v>49</v>
      </c>
      <c r="D17" s="11" t="s">
        <v>41</v>
      </c>
      <c r="E17" s="11" t="s">
        <v>126</v>
      </c>
      <c r="F17" s="11" t="s">
        <v>25</v>
      </c>
      <c r="G17" s="15">
        <v>729204</v>
      </c>
      <c r="H17" s="15">
        <v>729204</v>
      </c>
      <c r="I17" s="15">
        <v>729204</v>
      </c>
    </row>
    <row r="18" spans="1:13" ht="51">
      <c r="A18" s="11" t="s">
        <v>42</v>
      </c>
      <c r="B18" s="13" t="s">
        <v>16</v>
      </c>
      <c r="C18" s="11" t="s">
        <v>49</v>
      </c>
      <c r="D18" s="11" t="s">
        <v>30</v>
      </c>
      <c r="E18" s="11"/>
      <c r="F18" s="11" t="s">
        <v>50</v>
      </c>
      <c r="G18" s="15">
        <f>G19</f>
        <v>1051513</v>
      </c>
      <c r="H18" s="15">
        <f t="shared" ref="H18:I18" si="1">H19</f>
        <v>932523</v>
      </c>
      <c r="I18" s="15">
        <f t="shared" si="1"/>
        <v>860171</v>
      </c>
      <c r="J18" s="1" t="s">
        <v>50</v>
      </c>
      <c r="L18" s="1" t="s">
        <v>50</v>
      </c>
    </row>
    <row r="19" spans="1:13" ht="25.5">
      <c r="A19" s="11" t="s">
        <v>43</v>
      </c>
      <c r="B19" s="13" t="s">
        <v>47</v>
      </c>
      <c r="C19" s="11" t="s">
        <v>49</v>
      </c>
      <c r="D19" s="11" t="s">
        <v>30</v>
      </c>
      <c r="E19" s="11" t="s">
        <v>125</v>
      </c>
      <c r="F19" s="11" t="s">
        <v>20</v>
      </c>
      <c r="G19" s="15">
        <f>G20</f>
        <v>1051513</v>
      </c>
      <c r="H19" s="15">
        <f t="shared" ref="H19:I19" si="2">H20</f>
        <v>932523</v>
      </c>
      <c r="I19" s="15">
        <f t="shared" si="2"/>
        <v>860171</v>
      </c>
      <c r="M19" s="1" t="s">
        <v>50</v>
      </c>
    </row>
    <row r="20" spans="1:13" ht="41.45" customHeight="1">
      <c r="A20" s="11" t="s">
        <v>71</v>
      </c>
      <c r="B20" s="13" t="s">
        <v>46</v>
      </c>
      <c r="C20" s="11" t="s">
        <v>49</v>
      </c>
      <c r="D20" s="11" t="s">
        <v>30</v>
      </c>
      <c r="E20" s="11" t="s">
        <v>126</v>
      </c>
      <c r="F20" s="11" t="s">
        <v>20</v>
      </c>
      <c r="G20" s="15">
        <f>G21+G23+G25</f>
        <v>1051513</v>
      </c>
      <c r="H20" s="15">
        <f>H21+H23+H25</f>
        <v>932523</v>
      </c>
      <c r="I20" s="15">
        <f>I21+I23+I25</f>
        <v>860171</v>
      </c>
    </row>
    <row r="21" spans="1:13" ht="63.75">
      <c r="A21" s="11" t="s">
        <v>72</v>
      </c>
      <c r="B21" s="13" t="s">
        <v>22</v>
      </c>
      <c r="C21" s="11" t="s">
        <v>49</v>
      </c>
      <c r="D21" s="11" t="s">
        <v>30</v>
      </c>
      <c r="E21" s="11" t="s">
        <v>126</v>
      </c>
      <c r="F21" s="11" t="s">
        <v>23</v>
      </c>
      <c r="G21" s="15">
        <f>G22</f>
        <v>575833</v>
      </c>
      <c r="H21" s="15">
        <f t="shared" ref="H21:I21" si="3">H22</f>
        <v>575833</v>
      </c>
      <c r="I21" s="15">
        <f t="shared" si="3"/>
        <v>575833</v>
      </c>
      <c r="J21" s="1" t="s">
        <v>50</v>
      </c>
    </row>
    <row r="22" spans="1:13" ht="25.5">
      <c r="A22" s="11" t="s">
        <v>73</v>
      </c>
      <c r="B22" s="13" t="s">
        <v>24</v>
      </c>
      <c r="C22" s="11" t="s">
        <v>49</v>
      </c>
      <c r="D22" s="11" t="s">
        <v>30</v>
      </c>
      <c r="E22" s="11" t="s">
        <v>126</v>
      </c>
      <c r="F22" s="11" t="s">
        <v>25</v>
      </c>
      <c r="G22" s="15">
        <v>575833</v>
      </c>
      <c r="H22" s="15">
        <v>575833</v>
      </c>
      <c r="I22" s="15">
        <v>575833</v>
      </c>
      <c r="M22" s="1" t="s">
        <v>50</v>
      </c>
    </row>
    <row r="23" spans="1:13" ht="25.5">
      <c r="A23" s="11" t="s">
        <v>74</v>
      </c>
      <c r="B23" s="13" t="s">
        <v>26</v>
      </c>
      <c r="C23" s="11" t="s">
        <v>49</v>
      </c>
      <c r="D23" s="11" t="s">
        <v>30</v>
      </c>
      <c r="E23" s="11" t="s">
        <v>126</v>
      </c>
      <c r="F23" s="11" t="s">
        <v>27</v>
      </c>
      <c r="G23" s="15">
        <f>G24</f>
        <v>457680</v>
      </c>
      <c r="H23" s="15">
        <f t="shared" ref="H23" si="4">H24</f>
        <v>338690</v>
      </c>
      <c r="I23" s="15">
        <f>I24</f>
        <v>274338</v>
      </c>
      <c r="J23" s="1" t="s">
        <v>50</v>
      </c>
      <c r="M23" s="1" t="s">
        <v>50</v>
      </c>
    </row>
    <row r="24" spans="1:13" ht="38.25">
      <c r="A24" s="11" t="s">
        <v>75</v>
      </c>
      <c r="B24" s="13" t="s">
        <v>28</v>
      </c>
      <c r="C24" s="11" t="s">
        <v>49</v>
      </c>
      <c r="D24" s="11" t="s">
        <v>30</v>
      </c>
      <c r="E24" s="11" t="s">
        <v>126</v>
      </c>
      <c r="F24" s="11" t="s">
        <v>29</v>
      </c>
      <c r="G24" s="15">
        <v>457680</v>
      </c>
      <c r="H24" s="15">
        <v>338690</v>
      </c>
      <c r="I24" s="15">
        <v>274338</v>
      </c>
      <c r="J24" s="1" t="s">
        <v>50</v>
      </c>
      <c r="L24" s="1" t="s">
        <v>50</v>
      </c>
    </row>
    <row r="25" spans="1:13">
      <c r="A25" s="11" t="s">
        <v>77</v>
      </c>
      <c r="B25" s="13" t="s">
        <v>66</v>
      </c>
      <c r="C25" s="11" t="s">
        <v>49</v>
      </c>
      <c r="D25" s="11" t="s">
        <v>30</v>
      </c>
      <c r="E25" s="11" t="s">
        <v>126</v>
      </c>
      <c r="F25" s="11" t="s">
        <v>67</v>
      </c>
      <c r="G25" s="15">
        <f>G26</f>
        <v>18000</v>
      </c>
      <c r="H25" s="15">
        <f t="shared" ref="H25:I25" si="5">H26</f>
        <v>18000</v>
      </c>
      <c r="I25" s="15">
        <f t="shared" si="5"/>
        <v>10000</v>
      </c>
    </row>
    <row r="26" spans="1:13">
      <c r="A26" s="11" t="s">
        <v>76</v>
      </c>
      <c r="B26" s="13" t="s">
        <v>68</v>
      </c>
      <c r="C26" s="11" t="s">
        <v>49</v>
      </c>
      <c r="D26" s="11" t="s">
        <v>30</v>
      </c>
      <c r="E26" s="11" t="s">
        <v>126</v>
      </c>
      <c r="F26" s="11" t="s">
        <v>69</v>
      </c>
      <c r="G26" s="15">
        <v>18000</v>
      </c>
      <c r="H26" s="15">
        <v>18000</v>
      </c>
      <c r="I26" s="15">
        <v>10000</v>
      </c>
    </row>
    <row r="27" spans="1:13" ht="38.25">
      <c r="A27" s="11" t="s">
        <v>78</v>
      </c>
      <c r="B27" s="13" t="s">
        <v>51</v>
      </c>
      <c r="C27" s="11" t="s">
        <v>49</v>
      </c>
      <c r="D27" s="11" t="s">
        <v>44</v>
      </c>
      <c r="E27" s="11"/>
      <c r="F27" s="11"/>
      <c r="G27" s="15">
        <f>G28</f>
        <v>29132</v>
      </c>
      <c r="H27" s="15">
        <f t="shared" ref="H27:I27" si="6">H28</f>
        <v>29132</v>
      </c>
      <c r="I27" s="15">
        <f t="shared" si="6"/>
        <v>29132</v>
      </c>
      <c r="J27" s="1" t="s">
        <v>50</v>
      </c>
    </row>
    <row r="28" spans="1:13" ht="25.5">
      <c r="A28" s="11" t="s">
        <v>79</v>
      </c>
      <c r="B28" s="13" t="s">
        <v>47</v>
      </c>
      <c r="C28" s="11" t="s">
        <v>49</v>
      </c>
      <c r="D28" s="11" t="s">
        <v>44</v>
      </c>
      <c r="E28" s="11" t="s">
        <v>125</v>
      </c>
      <c r="F28" s="11"/>
      <c r="G28" s="15">
        <f>G29</f>
        <v>29132</v>
      </c>
      <c r="H28" s="15">
        <f t="shared" ref="H28:I28" si="7">H29</f>
        <v>29132</v>
      </c>
      <c r="I28" s="15">
        <f t="shared" si="7"/>
        <v>29132</v>
      </c>
    </row>
    <row r="29" spans="1:13" ht="25.5">
      <c r="A29" s="11" t="s">
        <v>80</v>
      </c>
      <c r="B29" s="13" t="s">
        <v>46</v>
      </c>
      <c r="C29" s="11" t="s">
        <v>49</v>
      </c>
      <c r="D29" s="11" t="s">
        <v>44</v>
      </c>
      <c r="E29" s="11" t="s">
        <v>126</v>
      </c>
      <c r="F29" s="11"/>
      <c r="G29" s="15">
        <f>G30</f>
        <v>29132</v>
      </c>
      <c r="H29" s="15">
        <f t="shared" ref="H29:I29" si="8">H30</f>
        <v>29132</v>
      </c>
      <c r="I29" s="15">
        <f t="shared" si="8"/>
        <v>29132</v>
      </c>
      <c r="L29" s="1" t="s">
        <v>50</v>
      </c>
    </row>
    <row r="30" spans="1:13">
      <c r="A30" s="11" t="s">
        <v>81</v>
      </c>
      <c r="B30" s="13" t="s">
        <v>1</v>
      </c>
      <c r="C30" s="11" t="s">
        <v>49</v>
      </c>
      <c r="D30" s="11" t="s">
        <v>44</v>
      </c>
      <c r="E30" s="11" t="s">
        <v>126</v>
      </c>
      <c r="F30" s="11" t="s">
        <v>2</v>
      </c>
      <c r="G30" s="15">
        <f>G31</f>
        <v>29132</v>
      </c>
      <c r="H30" s="15">
        <f t="shared" ref="H30:I30" si="9">H31</f>
        <v>29132</v>
      </c>
      <c r="I30" s="15">
        <f t="shared" si="9"/>
        <v>29132</v>
      </c>
    </row>
    <row r="31" spans="1:13">
      <c r="A31" s="11" t="s">
        <v>82</v>
      </c>
      <c r="B31" s="13" t="s">
        <v>6</v>
      </c>
      <c r="C31" s="11" t="s">
        <v>49</v>
      </c>
      <c r="D31" s="11" t="s">
        <v>44</v>
      </c>
      <c r="E31" s="11" t="s">
        <v>126</v>
      </c>
      <c r="F31" s="11" t="s">
        <v>5</v>
      </c>
      <c r="G31" s="15">
        <v>29132</v>
      </c>
      <c r="H31" s="15">
        <v>29132</v>
      </c>
      <c r="I31" s="15">
        <v>29132</v>
      </c>
    </row>
    <row r="32" spans="1:13">
      <c r="A32" s="11" t="s">
        <v>83</v>
      </c>
      <c r="B32" s="13" t="s">
        <v>151</v>
      </c>
      <c r="C32" s="11" t="s">
        <v>49</v>
      </c>
      <c r="D32" s="11" t="s">
        <v>11</v>
      </c>
      <c r="E32" s="11"/>
      <c r="F32" s="11"/>
      <c r="G32" s="15">
        <f>G33</f>
        <v>2000</v>
      </c>
      <c r="H32" s="15">
        <f t="shared" ref="H32:I34" si="10">H33</f>
        <v>2000</v>
      </c>
      <c r="I32" s="15">
        <f t="shared" si="10"/>
        <v>2000</v>
      </c>
    </row>
    <row r="33" spans="1:14">
      <c r="A33" s="11" t="s">
        <v>84</v>
      </c>
      <c r="B33" s="13" t="s">
        <v>138</v>
      </c>
      <c r="C33" s="11" t="s">
        <v>49</v>
      </c>
      <c r="D33" s="11" t="s">
        <v>11</v>
      </c>
      <c r="E33" s="11" t="s">
        <v>127</v>
      </c>
      <c r="F33" s="11"/>
      <c r="G33" s="15">
        <f>G34</f>
        <v>2000</v>
      </c>
      <c r="H33" s="15">
        <f t="shared" si="10"/>
        <v>2000</v>
      </c>
      <c r="I33" s="15">
        <f t="shared" si="10"/>
        <v>2000</v>
      </c>
    </row>
    <row r="34" spans="1:14">
      <c r="A34" s="11" t="s">
        <v>85</v>
      </c>
      <c r="B34" s="13" t="s">
        <v>62</v>
      </c>
      <c r="C34" s="11" t="s">
        <v>49</v>
      </c>
      <c r="D34" s="11" t="s">
        <v>11</v>
      </c>
      <c r="E34" s="11" t="s">
        <v>127</v>
      </c>
      <c r="F34" s="11" t="s">
        <v>60</v>
      </c>
      <c r="G34" s="15">
        <f>G35</f>
        <v>2000</v>
      </c>
      <c r="H34" s="15">
        <f t="shared" si="10"/>
        <v>2000</v>
      </c>
      <c r="I34" s="15">
        <f t="shared" si="10"/>
        <v>2000</v>
      </c>
    </row>
    <row r="35" spans="1:14">
      <c r="A35" s="11" t="s">
        <v>86</v>
      </c>
      <c r="B35" s="13" t="s">
        <v>63</v>
      </c>
      <c r="C35" s="11" t="s">
        <v>49</v>
      </c>
      <c r="D35" s="11" t="s">
        <v>11</v>
      </c>
      <c r="E35" s="11" t="s">
        <v>127</v>
      </c>
      <c r="F35" s="11" t="s">
        <v>61</v>
      </c>
      <c r="G35" s="15">
        <v>2000</v>
      </c>
      <c r="H35" s="15">
        <v>2000</v>
      </c>
      <c r="I35" s="15">
        <v>2000</v>
      </c>
      <c r="N35" s="1" t="s">
        <v>50</v>
      </c>
    </row>
    <row r="36" spans="1:14">
      <c r="A36" s="11" t="s">
        <v>87</v>
      </c>
      <c r="B36" s="13" t="s">
        <v>52</v>
      </c>
      <c r="C36" s="11" t="s">
        <v>49</v>
      </c>
      <c r="D36" s="11" t="s">
        <v>53</v>
      </c>
      <c r="E36" s="11"/>
      <c r="F36" s="11"/>
      <c r="G36" s="15">
        <f>G37+G40</f>
        <v>90550</v>
      </c>
      <c r="H36" s="15">
        <f>H37+H40</f>
        <v>50400</v>
      </c>
      <c r="I36" s="15">
        <f>I37+I40</f>
        <v>40400</v>
      </c>
      <c r="M36" s="1" t="s">
        <v>50</v>
      </c>
    </row>
    <row r="37" spans="1:14" ht="38.25">
      <c r="A37" s="11" t="s">
        <v>88</v>
      </c>
      <c r="B37" s="13" t="s">
        <v>163</v>
      </c>
      <c r="C37" s="11" t="s">
        <v>49</v>
      </c>
      <c r="D37" s="11" t="s">
        <v>53</v>
      </c>
      <c r="E37" s="11" t="s">
        <v>128</v>
      </c>
      <c r="F37" s="11"/>
      <c r="G37" s="15">
        <f>G38</f>
        <v>400</v>
      </c>
      <c r="H37" s="15">
        <f t="shared" ref="H37:I37" si="11">H38</f>
        <v>400</v>
      </c>
      <c r="I37" s="15">
        <f t="shared" si="11"/>
        <v>400</v>
      </c>
    </row>
    <row r="38" spans="1:14" ht="25.5">
      <c r="A38" s="11" t="s">
        <v>89</v>
      </c>
      <c r="B38" s="13" t="s">
        <v>26</v>
      </c>
      <c r="C38" s="11" t="s">
        <v>49</v>
      </c>
      <c r="D38" s="11" t="s">
        <v>53</v>
      </c>
      <c r="E38" s="11" t="s">
        <v>128</v>
      </c>
      <c r="F38" s="11" t="s">
        <v>27</v>
      </c>
      <c r="G38" s="15">
        <f>G39</f>
        <v>400</v>
      </c>
      <c r="H38" s="15">
        <f t="shared" ref="H38:I38" si="12">H39</f>
        <v>400</v>
      </c>
      <c r="I38" s="15">
        <f t="shared" si="12"/>
        <v>400</v>
      </c>
    </row>
    <row r="39" spans="1:14" ht="38.25">
      <c r="A39" s="11" t="s">
        <v>90</v>
      </c>
      <c r="B39" s="13" t="s">
        <v>28</v>
      </c>
      <c r="C39" s="11" t="s">
        <v>49</v>
      </c>
      <c r="D39" s="11" t="s">
        <v>53</v>
      </c>
      <c r="E39" s="11" t="s">
        <v>128</v>
      </c>
      <c r="F39" s="11" t="s">
        <v>29</v>
      </c>
      <c r="G39" s="15">
        <v>400</v>
      </c>
      <c r="H39" s="15">
        <v>400</v>
      </c>
      <c r="I39" s="15">
        <v>400</v>
      </c>
      <c r="L39" s="1" t="s">
        <v>50</v>
      </c>
    </row>
    <row r="40" spans="1:14">
      <c r="A40" s="11" t="s">
        <v>91</v>
      </c>
      <c r="B40" s="13" t="s">
        <v>181</v>
      </c>
      <c r="C40" s="11" t="s">
        <v>49</v>
      </c>
      <c r="D40" s="11" t="s">
        <v>53</v>
      </c>
      <c r="E40" s="11" t="s">
        <v>170</v>
      </c>
      <c r="F40" s="11"/>
      <c r="G40" s="15">
        <f t="shared" ref="G40:I41" si="13">G41</f>
        <v>90150</v>
      </c>
      <c r="H40" s="15">
        <f t="shared" si="13"/>
        <v>50000</v>
      </c>
      <c r="I40" s="15">
        <f t="shared" si="13"/>
        <v>40000</v>
      </c>
    </row>
    <row r="41" spans="1:14" ht="25.5">
      <c r="A41" s="11" t="s">
        <v>92</v>
      </c>
      <c r="B41" s="13" t="s">
        <v>26</v>
      </c>
      <c r="C41" s="11" t="s">
        <v>49</v>
      </c>
      <c r="D41" s="11" t="s">
        <v>53</v>
      </c>
      <c r="E41" s="11" t="s">
        <v>170</v>
      </c>
      <c r="F41" s="11" t="s">
        <v>27</v>
      </c>
      <c r="G41" s="15">
        <f t="shared" si="13"/>
        <v>90150</v>
      </c>
      <c r="H41" s="15">
        <f t="shared" si="13"/>
        <v>50000</v>
      </c>
      <c r="I41" s="15">
        <f t="shared" si="13"/>
        <v>40000</v>
      </c>
    </row>
    <row r="42" spans="1:14" ht="38.25">
      <c r="A42" s="11" t="s">
        <v>93</v>
      </c>
      <c r="B42" s="13" t="s">
        <v>28</v>
      </c>
      <c r="C42" s="11" t="s">
        <v>49</v>
      </c>
      <c r="D42" s="11" t="s">
        <v>53</v>
      </c>
      <c r="E42" s="11" t="s">
        <v>170</v>
      </c>
      <c r="F42" s="11" t="s">
        <v>29</v>
      </c>
      <c r="G42" s="15">
        <v>90150</v>
      </c>
      <c r="H42" s="15">
        <v>50000</v>
      </c>
      <c r="I42" s="15">
        <v>40000</v>
      </c>
    </row>
    <row r="43" spans="1:14">
      <c r="A43" s="11" t="s">
        <v>94</v>
      </c>
      <c r="B43" s="13" t="s">
        <v>64</v>
      </c>
      <c r="C43" s="11" t="s">
        <v>49</v>
      </c>
      <c r="D43" s="11" t="s">
        <v>12</v>
      </c>
      <c r="E43" s="11"/>
      <c r="F43" s="11"/>
      <c r="G43" s="15">
        <f>G44</f>
        <v>36999</v>
      </c>
      <c r="H43" s="15">
        <f t="shared" ref="H43:I45" si="14">H44</f>
        <v>38728</v>
      </c>
      <c r="I43" s="15">
        <f t="shared" si="14"/>
        <v>0</v>
      </c>
    </row>
    <row r="44" spans="1:14">
      <c r="A44" s="11" t="s">
        <v>95</v>
      </c>
      <c r="B44" s="13" t="s">
        <v>65</v>
      </c>
      <c r="C44" s="11" t="s">
        <v>49</v>
      </c>
      <c r="D44" s="11" t="s">
        <v>13</v>
      </c>
      <c r="E44" s="11"/>
      <c r="F44" s="11"/>
      <c r="G44" s="15">
        <f>G45</f>
        <v>36999</v>
      </c>
      <c r="H44" s="15">
        <f t="shared" si="14"/>
        <v>38728</v>
      </c>
      <c r="I44" s="15">
        <f t="shared" si="14"/>
        <v>0</v>
      </c>
    </row>
    <row r="45" spans="1:14" ht="25.5">
      <c r="A45" s="11" t="s">
        <v>96</v>
      </c>
      <c r="B45" s="13" t="s">
        <v>47</v>
      </c>
      <c r="C45" s="11" t="s">
        <v>49</v>
      </c>
      <c r="D45" s="11" t="s">
        <v>13</v>
      </c>
      <c r="E45" s="11" t="s">
        <v>125</v>
      </c>
      <c r="F45" s="11"/>
      <c r="G45" s="15">
        <f>G46</f>
        <v>36999</v>
      </c>
      <c r="H45" s="15">
        <f t="shared" si="14"/>
        <v>38728</v>
      </c>
      <c r="I45" s="15">
        <f t="shared" si="14"/>
        <v>0</v>
      </c>
    </row>
    <row r="46" spans="1:14" ht="33" customHeight="1">
      <c r="A46" s="11" t="s">
        <v>97</v>
      </c>
      <c r="B46" s="13" t="s">
        <v>166</v>
      </c>
      <c r="C46" s="11" t="s">
        <v>49</v>
      </c>
      <c r="D46" s="11" t="s">
        <v>13</v>
      </c>
      <c r="E46" s="11" t="s">
        <v>129</v>
      </c>
      <c r="F46" s="11"/>
      <c r="G46" s="15">
        <f>G47+G49</f>
        <v>36999</v>
      </c>
      <c r="H46" s="15">
        <f t="shared" ref="H46:I46" si="15">H47+H49</f>
        <v>38728</v>
      </c>
      <c r="I46" s="15">
        <f t="shared" si="15"/>
        <v>0</v>
      </c>
    </row>
    <row r="47" spans="1:14" ht="63.75">
      <c r="A47" s="11" t="s">
        <v>98</v>
      </c>
      <c r="B47" s="13" t="s">
        <v>22</v>
      </c>
      <c r="C47" s="11" t="s">
        <v>49</v>
      </c>
      <c r="D47" s="11" t="s">
        <v>13</v>
      </c>
      <c r="E47" s="11" t="s">
        <v>129</v>
      </c>
      <c r="F47" s="11" t="s">
        <v>23</v>
      </c>
      <c r="G47" s="15">
        <f>G48</f>
        <v>34248</v>
      </c>
      <c r="H47" s="15">
        <f t="shared" ref="H47:I47" si="16">H48</f>
        <v>34248</v>
      </c>
      <c r="I47" s="15">
        <f t="shared" si="16"/>
        <v>0</v>
      </c>
      <c r="M47" s="1" t="s">
        <v>50</v>
      </c>
    </row>
    <row r="48" spans="1:14" ht="34.5" customHeight="1">
      <c r="A48" s="11" t="s">
        <v>99</v>
      </c>
      <c r="B48" s="13" t="s">
        <v>24</v>
      </c>
      <c r="C48" s="11" t="s">
        <v>49</v>
      </c>
      <c r="D48" s="11" t="s">
        <v>13</v>
      </c>
      <c r="E48" s="11" t="s">
        <v>129</v>
      </c>
      <c r="F48" s="11" t="s">
        <v>25</v>
      </c>
      <c r="G48" s="15">
        <v>34248</v>
      </c>
      <c r="H48" s="15">
        <v>34248</v>
      </c>
      <c r="I48" s="15">
        <v>0</v>
      </c>
    </row>
    <row r="49" spans="1:13" ht="25.5">
      <c r="A49" s="11" t="s">
        <v>100</v>
      </c>
      <c r="B49" s="13" t="s">
        <v>26</v>
      </c>
      <c r="C49" s="11" t="s">
        <v>49</v>
      </c>
      <c r="D49" s="11" t="s">
        <v>13</v>
      </c>
      <c r="E49" s="11" t="s">
        <v>129</v>
      </c>
      <c r="F49" s="11" t="s">
        <v>27</v>
      </c>
      <c r="G49" s="15">
        <f>G50</f>
        <v>2751</v>
      </c>
      <c r="H49" s="15">
        <f t="shared" ref="H49:I49" si="17">H50</f>
        <v>4480</v>
      </c>
      <c r="I49" s="15">
        <f t="shared" si="17"/>
        <v>0</v>
      </c>
    </row>
    <row r="50" spans="1:13" ht="38.25">
      <c r="A50" s="11" t="s">
        <v>101</v>
      </c>
      <c r="B50" s="13" t="s">
        <v>28</v>
      </c>
      <c r="C50" s="11" t="s">
        <v>49</v>
      </c>
      <c r="D50" s="11" t="s">
        <v>13</v>
      </c>
      <c r="E50" s="11" t="s">
        <v>129</v>
      </c>
      <c r="F50" s="11" t="s">
        <v>29</v>
      </c>
      <c r="G50" s="15">
        <v>2751</v>
      </c>
      <c r="H50" s="15">
        <v>4480</v>
      </c>
      <c r="I50" s="15">
        <v>0</v>
      </c>
    </row>
    <row r="51" spans="1:13" ht="25.5">
      <c r="A51" s="11" t="s">
        <v>102</v>
      </c>
      <c r="B51" s="13" t="s">
        <v>8</v>
      </c>
      <c r="C51" s="11" t="s">
        <v>49</v>
      </c>
      <c r="D51" s="11" t="s">
        <v>14</v>
      </c>
      <c r="E51" s="11"/>
      <c r="F51" s="11" t="s">
        <v>50</v>
      </c>
      <c r="G51" s="15">
        <f>G52</f>
        <v>25000</v>
      </c>
      <c r="H51" s="15">
        <f>H52</f>
        <v>20000</v>
      </c>
      <c r="I51" s="15">
        <f>I52</f>
        <v>20000</v>
      </c>
    </row>
    <row r="52" spans="1:13" ht="23.45" customHeight="1">
      <c r="A52" s="11" t="s">
        <v>103</v>
      </c>
      <c r="B52" s="13" t="s">
        <v>177</v>
      </c>
      <c r="C52" s="11" t="s">
        <v>49</v>
      </c>
      <c r="D52" s="11" t="s">
        <v>175</v>
      </c>
      <c r="E52" s="11"/>
      <c r="F52" s="11" t="s">
        <v>50</v>
      </c>
      <c r="G52" s="15">
        <f t="shared" ref="G52:G56" si="18">G53</f>
        <v>25000</v>
      </c>
      <c r="H52" s="15">
        <f t="shared" ref="H52:I52" si="19">H53</f>
        <v>20000</v>
      </c>
      <c r="I52" s="15">
        <f t="shared" si="19"/>
        <v>20000</v>
      </c>
    </row>
    <row r="53" spans="1:13" ht="38.25">
      <c r="A53" s="11" t="s">
        <v>104</v>
      </c>
      <c r="B53" s="14" t="s">
        <v>149</v>
      </c>
      <c r="C53" s="11" t="s">
        <v>49</v>
      </c>
      <c r="D53" s="11" t="s">
        <v>175</v>
      </c>
      <c r="E53" s="11" t="s">
        <v>130</v>
      </c>
      <c r="F53" s="11"/>
      <c r="G53" s="15">
        <f t="shared" si="18"/>
        <v>25000</v>
      </c>
      <c r="H53" s="15">
        <f t="shared" ref="H53:I53" si="20">H54</f>
        <v>20000</v>
      </c>
      <c r="I53" s="15">
        <f t="shared" si="20"/>
        <v>20000</v>
      </c>
      <c r="M53" s="1" t="s">
        <v>50</v>
      </c>
    </row>
    <row r="54" spans="1:13" ht="45.6" customHeight="1">
      <c r="A54" s="11" t="s">
        <v>105</v>
      </c>
      <c r="B54" s="14" t="s">
        <v>176</v>
      </c>
      <c r="C54" s="11" t="s">
        <v>49</v>
      </c>
      <c r="D54" s="11" t="s">
        <v>175</v>
      </c>
      <c r="E54" s="11" t="s">
        <v>131</v>
      </c>
      <c r="F54" s="11"/>
      <c r="G54" s="15">
        <f t="shared" si="18"/>
        <v>25000</v>
      </c>
      <c r="H54" s="15">
        <f t="shared" ref="H54:I54" si="21">H55</f>
        <v>20000</v>
      </c>
      <c r="I54" s="15">
        <f t="shared" si="21"/>
        <v>20000</v>
      </c>
      <c r="J54" s="1" t="s">
        <v>50</v>
      </c>
    </row>
    <row r="55" spans="1:13" ht="19.5" customHeight="1">
      <c r="A55" s="11" t="s">
        <v>106</v>
      </c>
      <c r="B55" s="13" t="s">
        <v>179</v>
      </c>
      <c r="C55" s="11" t="s">
        <v>49</v>
      </c>
      <c r="D55" s="11" t="s">
        <v>175</v>
      </c>
      <c r="E55" s="11" t="s">
        <v>132</v>
      </c>
      <c r="F55" s="11"/>
      <c r="G55" s="15">
        <f t="shared" si="18"/>
        <v>25000</v>
      </c>
      <c r="H55" s="15">
        <f t="shared" ref="H55:I55" si="22">H56</f>
        <v>20000</v>
      </c>
      <c r="I55" s="15">
        <f t="shared" si="22"/>
        <v>20000</v>
      </c>
    </row>
    <row r="56" spans="1:13" ht="25.5">
      <c r="A56" s="11" t="s">
        <v>107</v>
      </c>
      <c r="B56" s="13" t="s">
        <v>26</v>
      </c>
      <c r="C56" s="11" t="s">
        <v>49</v>
      </c>
      <c r="D56" s="11" t="s">
        <v>175</v>
      </c>
      <c r="E56" s="11" t="s">
        <v>132</v>
      </c>
      <c r="F56" s="11" t="s">
        <v>27</v>
      </c>
      <c r="G56" s="15">
        <f t="shared" si="18"/>
        <v>25000</v>
      </c>
      <c r="H56" s="15">
        <f t="shared" ref="H56:I56" si="23">H57</f>
        <v>20000</v>
      </c>
      <c r="I56" s="15">
        <f t="shared" si="23"/>
        <v>20000</v>
      </c>
      <c r="J56" s="1" t="s">
        <v>50</v>
      </c>
    </row>
    <row r="57" spans="1:13" ht="38.25">
      <c r="A57" s="11" t="s">
        <v>108</v>
      </c>
      <c r="B57" s="13" t="s">
        <v>28</v>
      </c>
      <c r="C57" s="11" t="s">
        <v>49</v>
      </c>
      <c r="D57" s="11" t="s">
        <v>175</v>
      </c>
      <c r="E57" s="11" t="s">
        <v>132</v>
      </c>
      <c r="F57" s="11" t="s">
        <v>29</v>
      </c>
      <c r="G57" s="15">
        <v>25000</v>
      </c>
      <c r="H57" s="15">
        <v>20000</v>
      </c>
      <c r="I57" s="15">
        <v>20000</v>
      </c>
    </row>
    <row r="58" spans="1:13">
      <c r="A58" s="11" t="s">
        <v>109</v>
      </c>
      <c r="B58" s="13" t="s">
        <v>54</v>
      </c>
      <c r="C58" s="11" t="s">
        <v>49</v>
      </c>
      <c r="D58" s="11" t="s">
        <v>31</v>
      </c>
      <c r="E58" s="11"/>
      <c r="F58" s="11"/>
      <c r="G58" s="15">
        <f t="shared" ref="G58:G63" si="24">G59</f>
        <v>53802</v>
      </c>
      <c r="H58" s="15">
        <f t="shared" ref="H58:I58" si="25">H59</f>
        <v>57487</v>
      </c>
      <c r="I58" s="15">
        <f t="shared" si="25"/>
        <v>65363</v>
      </c>
      <c r="J58" s="1" t="s">
        <v>50</v>
      </c>
    </row>
    <row r="59" spans="1:13">
      <c r="A59" s="11" t="s">
        <v>110</v>
      </c>
      <c r="B59" s="13" t="s">
        <v>55</v>
      </c>
      <c r="C59" s="11" t="s">
        <v>49</v>
      </c>
      <c r="D59" s="11" t="s">
        <v>3</v>
      </c>
      <c r="E59" s="11"/>
      <c r="F59" s="11"/>
      <c r="G59" s="15">
        <f t="shared" si="24"/>
        <v>53802</v>
      </c>
      <c r="H59" s="15">
        <f t="shared" ref="H59:I59" si="26">H60</f>
        <v>57487</v>
      </c>
      <c r="I59" s="15">
        <f t="shared" si="26"/>
        <v>65363</v>
      </c>
    </row>
    <row r="60" spans="1:13" ht="38.25">
      <c r="A60" s="11" t="s">
        <v>111</v>
      </c>
      <c r="B60" s="19" t="s">
        <v>149</v>
      </c>
      <c r="C60" s="11" t="s">
        <v>49</v>
      </c>
      <c r="D60" s="11" t="s">
        <v>3</v>
      </c>
      <c r="E60" s="11" t="s">
        <v>130</v>
      </c>
      <c r="F60" s="11"/>
      <c r="G60" s="15">
        <f t="shared" si="24"/>
        <v>53802</v>
      </c>
      <c r="H60" s="15">
        <f t="shared" ref="H60:I60" si="27">H61</f>
        <v>57487</v>
      </c>
      <c r="I60" s="15">
        <f t="shared" si="27"/>
        <v>65363</v>
      </c>
    </row>
    <row r="61" spans="1:13" ht="38.25">
      <c r="A61" s="11" t="s">
        <v>112</v>
      </c>
      <c r="B61" s="14" t="s">
        <v>56</v>
      </c>
      <c r="C61" s="11" t="s">
        <v>49</v>
      </c>
      <c r="D61" s="11" t="s">
        <v>3</v>
      </c>
      <c r="E61" s="11" t="s">
        <v>133</v>
      </c>
      <c r="F61" s="11"/>
      <c r="G61" s="15">
        <f>G62</f>
        <v>53802</v>
      </c>
      <c r="H61" s="15">
        <f t="shared" ref="H61:I61" si="28">H62</f>
        <v>57487</v>
      </c>
      <c r="I61" s="15">
        <f t="shared" si="28"/>
        <v>65363</v>
      </c>
      <c r="K61" s="1" t="s">
        <v>50</v>
      </c>
    </row>
    <row r="62" spans="1:13" ht="38.25">
      <c r="A62" s="11" t="s">
        <v>113</v>
      </c>
      <c r="B62" s="13" t="s">
        <v>139</v>
      </c>
      <c r="C62" s="11" t="s">
        <v>49</v>
      </c>
      <c r="D62" s="11" t="s">
        <v>3</v>
      </c>
      <c r="E62" s="11" t="s">
        <v>134</v>
      </c>
      <c r="F62" s="11"/>
      <c r="G62" s="15">
        <f t="shared" si="24"/>
        <v>53802</v>
      </c>
      <c r="H62" s="15">
        <f t="shared" ref="H62:I62" si="29">H63</f>
        <v>57487</v>
      </c>
      <c r="I62" s="15">
        <f t="shared" si="29"/>
        <v>65363</v>
      </c>
      <c r="J62" s="1" t="s">
        <v>50</v>
      </c>
    </row>
    <row r="63" spans="1:13" ht="25.5">
      <c r="A63" s="11" t="s">
        <v>114</v>
      </c>
      <c r="B63" s="13" t="s">
        <v>26</v>
      </c>
      <c r="C63" s="11" t="s">
        <v>49</v>
      </c>
      <c r="D63" s="11" t="s">
        <v>3</v>
      </c>
      <c r="E63" s="11" t="s">
        <v>134</v>
      </c>
      <c r="F63" s="11" t="s">
        <v>27</v>
      </c>
      <c r="G63" s="15">
        <f t="shared" si="24"/>
        <v>53802</v>
      </c>
      <c r="H63" s="15">
        <f t="shared" ref="H63:I63" si="30">H64</f>
        <v>57487</v>
      </c>
      <c r="I63" s="15">
        <f t="shared" si="30"/>
        <v>65363</v>
      </c>
    </row>
    <row r="64" spans="1:13" ht="38.25">
      <c r="A64" s="11" t="s">
        <v>115</v>
      </c>
      <c r="B64" s="13" t="s">
        <v>28</v>
      </c>
      <c r="C64" s="11" t="s">
        <v>49</v>
      </c>
      <c r="D64" s="11" t="s">
        <v>3</v>
      </c>
      <c r="E64" s="11" t="s">
        <v>134</v>
      </c>
      <c r="F64" s="11" t="s">
        <v>29</v>
      </c>
      <c r="G64" s="15">
        <v>53802</v>
      </c>
      <c r="H64" s="15">
        <v>57487</v>
      </c>
      <c r="I64" s="15">
        <v>65363</v>
      </c>
    </row>
    <row r="65" spans="1:13">
      <c r="A65" s="11" t="s">
        <v>116</v>
      </c>
      <c r="B65" s="13" t="s">
        <v>171</v>
      </c>
      <c r="C65" s="11" t="s">
        <v>49</v>
      </c>
      <c r="D65" s="11" t="s">
        <v>45</v>
      </c>
      <c r="E65" s="11"/>
      <c r="F65" s="11"/>
      <c r="G65" s="15">
        <f>G66</f>
        <v>94315</v>
      </c>
      <c r="H65" s="15">
        <f>H66</f>
        <v>30000</v>
      </c>
      <c r="I65" s="15">
        <f>I66</f>
        <v>30000</v>
      </c>
    </row>
    <row r="66" spans="1:13">
      <c r="A66" s="11" t="s">
        <v>117</v>
      </c>
      <c r="B66" s="13" t="s">
        <v>58</v>
      </c>
      <c r="C66" s="11" t="s">
        <v>49</v>
      </c>
      <c r="D66" s="11" t="s">
        <v>4</v>
      </c>
      <c r="E66" s="11"/>
      <c r="F66" s="11"/>
      <c r="G66" s="15">
        <f>G67</f>
        <v>94315</v>
      </c>
      <c r="H66" s="15">
        <f t="shared" ref="H66:I66" si="31">H67</f>
        <v>30000</v>
      </c>
      <c r="I66" s="15">
        <f t="shared" si="31"/>
        <v>30000</v>
      </c>
    </row>
    <row r="67" spans="1:13" ht="38.25">
      <c r="A67" s="11" t="s">
        <v>118</v>
      </c>
      <c r="B67" s="14" t="s">
        <v>149</v>
      </c>
      <c r="C67" s="11" t="s">
        <v>49</v>
      </c>
      <c r="D67" s="11" t="s">
        <v>4</v>
      </c>
      <c r="E67" s="11" t="s">
        <v>130</v>
      </c>
      <c r="F67" s="11"/>
      <c r="G67" s="15">
        <f>G68</f>
        <v>94315</v>
      </c>
      <c r="H67" s="15">
        <f t="shared" ref="H67:I67" si="32">H68</f>
        <v>30000</v>
      </c>
      <c r="I67" s="15">
        <f t="shared" si="32"/>
        <v>30000</v>
      </c>
    </row>
    <row r="68" spans="1:13" ht="38.25">
      <c r="A68" s="11" t="s">
        <v>119</v>
      </c>
      <c r="B68" s="14" t="s">
        <v>59</v>
      </c>
      <c r="C68" s="11" t="s">
        <v>49</v>
      </c>
      <c r="D68" s="11" t="s">
        <v>4</v>
      </c>
      <c r="E68" s="11" t="s">
        <v>135</v>
      </c>
      <c r="F68" s="11" t="s">
        <v>50</v>
      </c>
      <c r="G68" s="15">
        <f>G69</f>
        <v>94315</v>
      </c>
      <c r="H68" s="15">
        <f t="shared" ref="H68:I68" si="33">H69</f>
        <v>30000</v>
      </c>
      <c r="I68" s="15">
        <f t="shared" si="33"/>
        <v>30000</v>
      </c>
      <c r="M68" s="1" t="s">
        <v>50</v>
      </c>
    </row>
    <row r="69" spans="1:13" ht="25.5">
      <c r="A69" s="11" t="s">
        <v>120</v>
      </c>
      <c r="B69" s="14" t="s">
        <v>147</v>
      </c>
      <c r="C69" s="11" t="s">
        <v>49</v>
      </c>
      <c r="D69" s="11" t="s">
        <v>4</v>
      </c>
      <c r="E69" s="11" t="s">
        <v>148</v>
      </c>
      <c r="F69" s="11"/>
      <c r="G69" s="15">
        <f>G70+G73+G76</f>
        <v>94315</v>
      </c>
      <c r="H69" s="15">
        <f t="shared" ref="H69:I69" si="34">H70+H73</f>
        <v>30000</v>
      </c>
      <c r="I69" s="15">
        <f t="shared" si="34"/>
        <v>30000</v>
      </c>
    </row>
    <row r="70" spans="1:13">
      <c r="A70" s="11" t="s">
        <v>121</v>
      </c>
      <c r="B70" s="13" t="s">
        <v>164</v>
      </c>
      <c r="C70" s="11" t="s">
        <v>49</v>
      </c>
      <c r="D70" s="11" t="s">
        <v>4</v>
      </c>
      <c r="E70" s="11" t="s">
        <v>136</v>
      </c>
      <c r="F70" s="11"/>
      <c r="G70" s="15">
        <f>G71</f>
        <v>30500</v>
      </c>
      <c r="H70" s="15">
        <f t="shared" ref="H70:I70" si="35">H71</f>
        <v>28000</v>
      </c>
      <c r="I70" s="15">
        <f t="shared" si="35"/>
        <v>28000</v>
      </c>
    </row>
    <row r="71" spans="1:13" ht="25.5">
      <c r="A71" s="11" t="s">
        <v>141</v>
      </c>
      <c r="B71" s="13" t="s">
        <v>26</v>
      </c>
      <c r="C71" s="11" t="s">
        <v>49</v>
      </c>
      <c r="D71" s="11" t="s">
        <v>4</v>
      </c>
      <c r="E71" s="11" t="s">
        <v>136</v>
      </c>
      <c r="F71" s="11" t="s">
        <v>27</v>
      </c>
      <c r="G71" s="15">
        <f>G72</f>
        <v>30500</v>
      </c>
      <c r="H71" s="15">
        <f t="shared" ref="H71:I71" si="36">H72</f>
        <v>28000</v>
      </c>
      <c r="I71" s="15">
        <f t="shared" si="36"/>
        <v>28000</v>
      </c>
    </row>
    <row r="72" spans="1:13" ht="38.25">
      <c r="A72" s="11" t="s">
        <v>142</v>
      </c>
      <c r="B72" s="13" t="s">
        <v>28</v>
      </c>
      <c r="C72" s="11" t="s">
        <v>49</v>
      </c>
      <c r="D72" s="11" t="s">
        <v>4</v>
      </c>
      <c r="E72" s="11" t="s">
        <v>136</v>
      </c>
      <c r="F72" s="11" t="s">
        <v>29</v>
      </c>
      <c r="G72" s="15">
        <v>30500</v>
      </c>
      <c r="H72" s="15">
        <v>28000</v>
      </c>
      <c r="I72" s="15">
        <v>28000</v>
      </c>
    </row>
    <row r="73" spans="1:13">
      <c r="A73" s="11" t="s">
        <v>143</v>
      </c>
      <c r="B73" s="13" t="s">
        <v>140</v>
      </c>
      <c r="C73" s="11" t="s">
        <v>49</v>
      </c>
      <c r="D73" s="11" t="s">
        <v>4</v>
      </c>
      <c r="E73" s="11" t="s">
        <v>137</v>
      </c>
      <c r="F73" s="11"/>
      <c r="G73" s="15">
        <f>G74</f>
        <v>2500</v>
      </c>
      <c r="H73" s="15">
        <f t="shared" ref="H73:I74" si="37">H74</f>
        <v>2000</v>
      </c>
      <c r="I73" s="15">
        <f t="shared" si="37"/>
        <v>2000</v>
      </c>
    </row>
    <row r="74" spans="1:13" ht="25.5">
      <c r="A74" s="11" t="s">
        <v>144</v>
      </c>
      <c r="B74" s="13" t="s">
        <v>26</v>
      </c>
      <c r="C74" s="11" t="s">
        <v>49</v>
      </c>
      <c r="D74" s="11" t="s">
        <v>4</v>
      </c>
      <c r="E74" s="11" t="s">
        <v>137</v>
      </c>
      <c r="F74" s="11" t="s">
        <v>27</v>
      </c>
      <c r="G74" s="15">
        <f>G75</f>
        <v>2500</v>
      </c>
      <c r="H74" s="15">
        <f t="shared" si="37"/>
        <v>2000</v>
      </c>
      <c r="I74" s="15">
        <f>I75</f>
        <v>2000</v>
      </c>
    </row>
    <row r="75" spans="1:13" ht="38.25">
      <c r="A75" s="11" t="s">
        <v>145</v>
      </c>
      <c r="B75" s="13" t="s">
        <v>28</v>
      </c>
      <c r="C75" s="11" t="s">
        <v>49</v>
      </c>
      <c r="D75" s="11" t="s">
        <v>4</v>
      </c>
      <c r="E75" s="11" t="s">
        <v>137</v>
      </c>
      <c r="F75" s="11" t="s">
        <v>29</v>
      </c>
      <c r="G75" s="15">
        <v>2500</v>
      </c>
      <c r="H75" s="15">
        <v>2000</v>
      </c>
      <c r="I75" s="15">
        <v>2000</v>
      </c>
    </row>
    <row r="76" spans="1:13">
      <c r="A76" s="11" t="s">
        <v>146</v>
      </c>
      <c r="B76" s="13" t="s">
        <v>194</v>
      </c>
      <c r="C76" s="11" t="s">
        <v>49</v>
      </c>
      <c r="D76" s="11" t="s">
        <v>4</v>
      </c>
      <c r="E76" s="11" t="s">
        <v>183</v>
      </c>
      <c r="F76" s="11"/>
      <c r="G76" s="15">
        <v>61315</v>
      </c>
      <c r="H76" s="15"/>
      <c r="I76" s="15"/>
    </row>
    <row r="77" spans="1:13" ht="25.5">
      <c r="A77" s="11" t="s">
        <v>122</v>
      </c>
      <c r="B77" s="13" t="s">
        <v>26</v>
      </c>
      <c r="C77" s="11" t="s">
        <v>49</v>
      </c>
      <c r="D77" s="11" t="s">
        <v>4</v>
      </c>
      <c r="E77" s="11" t="s">
        <v>183</v>
      </c>
      <c r="F77" s="11" t="s">
        <v>27</v>
      </c>
      <c r="G77" s="15">
        <v>61315</v>
      </c>
      <c r="H77" s="15"/>
      <c r="I77" s="15"/>
    </row>
    <row r="78" spans="1:13" ht="38.25">
      <c r="A78" s="11" t="s">
        <v>123</v>
      </c>
      <c r="B78" s="13" t="s">
        <v>28</v>
      </c>
      <c r="C78" s="11" t="s">
        <v>49</v>
      </c>
      <c r="D78" s="11" t="s">
        <v>4</v>
      </c>
      <c r="E78" s="11" t="s">
        <v>183</v>
      </c>
      <c r="F78" s="11" t="s">
        <v>29</v>
      </c>
      <c r="G78" s="15">
        <v>61315</v>
      </c>
      <c r="H78" s="15"/>
      <c r="I78" s="15" t="s">
        <v>50</v>
      </c>
    </row>
    <row r="79" spans="1:13">
      <c r="A79" s="11" t="s">
        <v>195</v>
      </c>
      <c r="B79" s="13" t="s">
        <v>185</v>
      </c>
      <c r="C79" s="11" t="s">
        <v>49</v>
      </c>
      <c r="D79" s="11" t="s">
        <v>186</v>
      </c>
      <c r="E79" s="11"/>
      <c r="F79" s="11"/>
      <c r="G79" s="15">
        <f>G80</f>
        <v>3000</v>
      </c>
      <c r="H79" s="15">
        <f>H80</f>
        <v>3000</v>
      </c>
      <c r="I79" s="15">
        <f>I80</f>
        <v>3000</v>
      </c>
    </row>
    <row r="80" spans="1:13" ht="25.5">
      <c r="A80" s="11" t="s">
        <v>196</v>
      </c>
      <c r="B80" s="13" t="s">
        <v>187</v>
      </c>
      <c r="C80" s="11" t="s">
        <v>49</v>
      </c>
      <c r="D80" s="11" t="s">
        <v>188</v>
      </c>
      <c r="E80" s="11"/>
      <c r="F80" s="11"/>
      <c r="G80" s="15">
        <v>3000</v>
      </c>
      <c r="H80" s="15">
        <v>3000</v>
      </c>
      <c r="I80" s="15">
        <v>3000</v>
      </c>
    </row>
    <row r="81" spans="1:9" ht="38.25">
      <c r="A81" s="11" t="s">
        <v>197</v>
      </c>
      <c r="B81" s="13" t="s">
        <v>189</v>
      </c>
      <c r="C81" s="11" t="s">
        <v>49</v>
      </c>
      <c r="D81" s="11" t="s">
        <v>188</v>
      </c>
      <c r="E81" s="11" t="s">
        <v>130</v>
      </c>
      <c r="F81" s="11"/>
      <c r="G81" s="15">
        <v>3000</v>
      </c>
      <c r="H81" s="15">
        <v>3000</v>
      </c>
      <c r="I81" s="15">
        <v>3000</v>
      </c>
    </row>
    <row r="82" spans="1:9" ht="25.5">
      <c r="A82" s="11" t="s">
        <v>198</v>
      </c>
      <c r="B82" s="13" t="s">
        <v>190</v>
      </c>
      <c r="C82" s="11" t="s">
        <v>49</v>
      </c>
      <c r="D82" s="11" t="s">
        <v>188</v>
      </c>
      <c r="E82" s="11" t="s">
        <v>191</v>
      </c>
      <c r="F82" s="11"/>
      <c r="G82" s="15">
        <v>3000</v>
      </c>
      <c r="H82" s="15">
        <v>3000</v>
      </c>
      <c r="I82" s="15">
        <v>3000</v>
      </c>
    </row>
    <row r="83" spans="1:9" ht="25.5">
      <c r="A83" s="11" t="s">
        <v>199</v>
      </c>
      <c r="B83" s="13" t="s">
        <v>26</v>
      </c>
      <c r="C83" s="11" t="s">
        <v>192</v>
      </c>
      <c r="D83" s="11" t="s">
        <v>188</v>
      </c>
      <c r="E83" s="11" t="s">
        <v>193</v>
      </c>
      <c r="F83" s="11" t="s">
        <v>27</v>
      </c>
      <c r="G83" s="15">
        <v>3000</v>
      </c>
      <c r="H83" s="15">
        <v>3000</v>
      </c>
      <c r="I83" s="15">
        <v>3000</v>
      </c>
    </row>
    <row r="84" spans="1:9" ht="38.25">
      <c r="A84" s="11" t="s">
        <v>200</v>
      </c>
      <c r="B84" s="13" t="s">
        <v>28</v>
      </c>
      <c r="C84" s="11" t="s">
        <v>192</v>
      </c>
      <c r="D84" s="11" t="s">
        <v>188</v>
      </c>
      <c r="E84" s="11" t="s">
        <v>193</v>
      </c>
      <c r="F84" s="11" t="s">
        <v>29</v>
      </c>
      <c r="G84" s="15">
        <v>3000</v>
      </c>
      <c r="H84" s="15">
        <v>3000</v>
      </c>
      <c r="I84" s="15">
        <v>3000</v>
      </c>
    </row>
    <row r="85" spans="1:9">
      <c r="A85" s="11" t="s">
        <v>201</v>
      </c>
      <c r="B85" s="22" t="s">
        <v>150</v>
      </c>
      <c r="C85" s="22"/>
      <c r="D85" s="22"/>
      <c r="E85" s="22"/>
      <c r="F85" s="16"/>
      <c r="G85" s="18"/>
      <c r="H85" s="18">
        <v>48000</v>
      </c>
      <c r="I85" s="18">
        <v>95000</v>
      </c>
    </row>
    <row r="86" spans="1:9">
      <c r="A86" s="11" t="s">
        <v>202</v>
      </c>
      <c r="B86" s="22" t="s">
        <v>7</v>
      </c>
      <c r="C86" s="16"/>
      <c r="D86" s="16"/>
      <c r="E86" s="53"/>
      <c r="F86" s="16"/>
      <c r="G86" s="54">
        <f>G12+G43+G51+G58+G65+G79</f>
        <v>2115515</v>
      </c>
      <c r="H86" s="54">
        <f>H12+H43+H51+H58+H65+H79+H85</f>
        <v>1940474</v>
      </c>
      <c r="I86" s="54">
        <f>I12+I43+I51+I58+I65+I79+I85</f>
        <v>1874270</v>
      </c>
    </row>
    <row r="87" spans="1:9">
      <c r="G87" s="20"/>
      <c r="H87" s="20"/>
      <c r="I87" s="20"/>
    </row>
    <row r="88" spans="1:9">
      <c r="G88" s="6" t="s">
        <v>50</v>
      </c>
    </row>
    <row r="90" spans="1:9">
      <c r="G90" s="8" t="s">
        <v>50</v>
      </c>
    </row>
  </sheetData>
  <mergeCells count="3">
    <mergeCell ref="A6:I6"/>
    <mergeCell ref="A7:I7"/>
    <mergeCell ref="G1:I1"/>
  </mergeCells>
  <phoneticPr fontId="3" type="noConversion"/>
  <pageMargins left="0.78740157480314965" right="0.39370078740157483" top="0.39370078740157483" bottom="0.59055118110236227" header="0.39370078740157483" footer="0.39370078740157483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4"/>
  <sheetViews>
    <sheetView tabSelected="1" topLeftCell="A2" workbookViewId="0">
      <selection activeCell="I4" sqref="I4"/>
    </sheetView>
  </sheetViews>
  <sheetFormatPr defaultColWidth="9.140625" defaultRowHeight="12.75"/>
  <cols>
    <col min="1" max="1" width="9.42578125" style="23" customWidth="1"/>
    <col min="2" max="2" width="60.5703125" style="24" customWidth="1"/>
    <col min="3" max="3" width="14.140625" style="25" customWidth="1"/>
    <col min="4" max="4" width="7.85546875" style="25" customWidth="1"/>
    <col min="5" max="5" width="8.7109375" style="25" customWidth="1"/>
    <col min="6" max="6" width="13.28515625" style="31" customWidth="1"/>
    <col min="7" max="7" width="14" style="28" bestFit="1" customWidth="1"/>
    <col min="8" max="8" width="15.85546875" style="28" customWidth="1"/>
    <col min="9" max="16384" width="9.140625" style="28"/>
  </cols>
  <sheetData>
    <row r="1" spans="1:10" ht="15.75">
      <c r="D1" s="26"/>
      <c r="F1" s="27"/>
      <c r="G1" s="81" t="s">
        <v>152</v>
      </c>
      <c r="H1" s="81"/>
    </row>
    <row r="2" spans="1:10" ht="15.75">
      <c r="B2" s="72"/>
      <c r="C2" s="73"/>
      <c r="D2" s="74"/>
      <c r="E2" s="73"/>
      <c r="F2" s="75" t="s">
        <v>182</v>
      </c>
      <c r="G2" s="1"/>
      <c r="H2" s="1"/>
    </row>
    <row r="3" spans="1:10" ht="15.75">
      <c r="C3" s="71"/>
      <c r="D3" s="76"/>
      <c r="E3" s="77"/>
      <c r="F3" s="78" t="s">
        <v>205</v>
      </c>
      <c r="G3" s="1"/>
      <c r="H3" s="1"/>
    </row>
    <row r="4" spans="1:10" ht="15.75">
      <c r="D4" s="29"/>
      <c r="F4" s="30"/>
      <c r="G4" s="1"/>
      <c r="H4" s="1"/>
    </row>
    <row r="5" spans="1:10" ht="59.45" customHeight="1">
      <c r="B5" s="82" t="s">
        <v>178</v>
      </c>
      <c r="C5" s="82"/>
      <c r="D5" s="82"/>
      <c r="E5" s="82"/>
      <c r="F5" s="82"/>
      <c r="G5" s="82"/>
      <c r="H5" s="82"/>
    </row>
    <row r="6" spans="1:10">
      <c r="H6" s="32" t="s">
        <v>48</v>
      </c>
    </row>
    <row r="7" spans="1:10" ht="38.25">
      <c r="A7" s="10" t="s">
        <v>32</v>
      </c>
      <c r="B7" s="10" t="s">
        <v>17</v>
      </c>
      <c r="C7" s="11" t="s">
        <v>9</v>
      </c>
      <c r="D7" s="11" t="s">
        <v>10</v>
      </c>
      <c r="E7" s="11" t="s">
        <v>19</v>
      </c>
      <c r="F7" s="33" t="s">
        <v>70</v>
      </c>
      <c r="G7" s="34" t="s">
        <v>169</v>
      </c>
      <c r="H7" s="34" t="s">
        <v>174</v>
      </c>
    </row>
    <row r="8" spans="1:10">
      <c r="A8" s="12" t="s">
        <v>33</v>
      </c>
      <c r="B8" s="11" t="s">
        <v>34</v>
      </c>
      <c r="C8" s="12" t="s">
        <v>35</v>
      </c>
      <c r="D8" s="11" t="s">
        <v>36</v>
      </c>
      <c r="E8" s="12" t="s">
        <v>37</v>
      </c>
      <c r="F8" s="11" t="s">
        <v>38</v>
      </c>
      <c r="G8" s="12" t="s">
        <v>39</v>
      </c>
      <c r="H8" s="11" t="s">
        <v>42</v>
      </c>
    </row>
    <row r="9" spans="1:10" ht="25.5">
      <c r="A9" s="16" t="s">
        <v>33</v>
      </c>
      <c r="B9" s="22" t="s">
        <v>153</v>
      </c>
      <c r="C9" s="16" t="s">
        <v>130</v>
      </c>
      <c r="D9" s="16" t="s">
        <v>20</v>
      </c>
      <c r="E9" s="16" t="s">
        <v>20</v>
      </c>
      <c r="F9" s="62">
        <f>F10+F27+F33+F63</f>
        <v>176117</v>
      </c>
      <c r="G9" s="62">
        <f>G10+G27+G33+G63</f>
        <v>110487</v>
      </c>
      <c r="H9" s="62">
        <f>H10+H27+H33+H63</f>
        <v>118363</v>
      </c>
    </row>
    <row r="10" spans="1:10" ht="27">
      <c r="A10" s="36" t="s">
        <v>34</v>
      </c>
      <c r="B10" s="35" t="s">
        <v>154</v>
      </c>
      <c r="C10" s="36" t="s">
        <v>135</v>
      </c>
      <c r="D10" s="36"/>
      <c r="E10" s="36"/>
      <c r="F10" s="63">
        <f>F11</f>
        <v>94315</v>
      </c>
      <c r="G10" s="63">
        <f>G11</f>
        <v>30000</v>
      </c>
      <c r="H10" s="63">
        <f>H11</f>
        <v>30000</v>
      </c>
    </row>
    <row r="11" spans="1:10" ht="13.5">
      <c r="A11" s="36" t="s">
        <v>35</v>
      </c>
      <c r="B11" s="14" t="s">
        <v>147</v>
      </c>
      <c r="C11" s="11" t="s">
        <v>148</v>
      </c>
      <c r="D11" s="11"/>
      <c r="E11" s="11"/>
      <c r="F11" s="37">
        <f>F12+F17+F22</f>
        <v>94315</v>
      </c>
      <c r="G11" s="37">
        <f>G12+G17</f>
        <v>30000</v>
      </c>
      <c r="H11" s="37">
        <f>H12+H17</f>
        <v>30000</v>
      </c>
    </row>
    <row r="12" spans="1:10">
      <c r="A12" s="11" t="s">
        <v>36</v>
      </c>
      <c r="B12" s="13" t="s">
        <v>164</v>
      </c>
      <c r="C12" s="11" t="s">
        <v>136</v>
      </c>
      <c r="D12" s="11"/>
      <c r="E12" s="11"/>
      <c r="F12" s="37">
        <f>F13</f>
        <v>30500</v>
      </c>
      <c r="G12" s="37">
        <f t="shared" ref="G12:H15" si="0">G13</f>
        <v>28000</v>
      </c>
      <c r="H12" s="37">
        <f t="shared" si="0"/>
        <v>28000</v>
      </c>
      <c r="J12" s="28" t="s">
        <v>50</v>
      </c>
    </row>
    <row r="13" spans="1:10" ht="25.5">
      <c r="A13" s="16" t="s">
        <v>37</v>
      </c>
      <c r="B13" s="13" t="s">
        <v>26</v>
      </c>
      <c r="C13" s="11" t="s">
        <v>136</v>
      </c>
      <c r="D13" s="11" t="s">
        <v>27</v>
      </c>
      <c r="E13" s="11"/>
      <c r="F13" s="37">
        <f>F14</f>
        <v>30500</v>
      </c>
      <c r="G13" s="37">
        <f t="shared" si="0"/>
        <v>28000</v>
      </c>
      <c r="H13" s="37">
        <f t="shared" si="0"/>
        <v>28000</v>
      </c>
      <c r="I13" s="28" t="s">
        <v>50</v>
      </c>
    </row>
    <row r="14" spans="1:10" ht="25.5">
      <c r="A14" s="36" t="s">
        <v>38</v>
      </c>
      <c r="B14" s="13" t="s">
        <v>28</v>
      </c>
      <c r="C14" s="11" t="s">
        <v>136</v>
      </c>
      <c r="D14" s="11" t="s">
        <v>29</v>
      </c>
      <c r="E14" s="11"/>
      <c r="F14" s="37">
        <f>F15</f>
        <v>30500</v>
      </c>
      <c r="G14" s="37">
        <f t="shared" si="0"/>
        <v>28000</v>
      </c>
      <c r="H14" s="37">
        <f t="shared" si="0"/>
        <v>28000</v>
      </c>
    </row>
    <row r="15" spans="1:10">
      <c r="A15" s="11" t="s">
        <v>39</v>
      </c>
      <c r="B15" s="13" t="s">
        <v>57</v>
      </c>
      <c r="C15" s="11" t="s">
        <v>136</v>
      </c>
      <c r="D15" s="11" t="s">
        <v>29</v>
      </c>
      <c r="E15" s="11" t="s">
        <v>45</v>
      </c>
      <c r="F15" s="37">
        <f>F16</f>
        <v>30500</v>
      </c>
      <c r="G15" s="37">
        <f t="shared" si="0"/>
        <v>28000</v>
      </c>
      <c r="H15" s="37">
        <f t="shared" si="0"/>
        <v>28000</v>
      </c>
      <c r="I15" s="28" t="s">
        <v>50</v>
      </c>
    </row>
    <row r="16" spans="1:10">
      <c r="A16" s="11" t="s">
        <v>42</v>
      </c>
      <c r="B16" s="13" t="s">
        <v>156</v>
      </c>
      <c r="C16" s="11" t="s">
        <v>136</v>
      </c>
      <c r="D16" s="11" t="s">
        <v>29</v>
      </c>
      <c r="E16" s="11" t="s">
        <v>4</v>
      </c>
      <c r="F16" s="37">
        <f>'прил 6'!G72</f>
        <v>30500</v>
      </c>
      <c r="G16" s="37">
        <f>'прил 6'!H72</f>
        <v>28000</v>
      </c>
      <c r="H16" s="37">
        <f>'прил 6'!I72</f>
        <v>28000</v>
      </c>
    </row>
    <row r="17" spans="1:29">
      <c r="A17" s="16" t="s">
        <v>43</v>
      </c>
      <c r="B17" s="13" t="s">
        <v>140</v>
      </c>
      <c r="C17" s="11" t="s">
        <v>137</v>
      </c>
      <c r="D17" s="11"/>
      <c r="E17" s="11"/>
      <c r="F17" s="37">
        <f>F18</f>
        <v>2500</v>
      </c>
      <c r="G17" s="37">
        <f t="shared" ref="G17:H17" si="1">G18</f>
        <v>2000</v>
      </c>
      <c r="H17" s="37">
        <f t="shared" si="1"/>
        <v>2000</v>
      </c>
      <c r="J17" s="28" t="s">
        <v>155</v>
      </c>
    </row>
    <row r="18" spans="1:29" ht="25.5">
      <c r="A18" s="36" t="s">
        <v>71</v>
      </c>
      <c r="B18" s="13" t="s">
        <v>26</v>
      </c>
      <c r="C18" s="11" t="s">
        <v>137</v>
      </c>
      <c r="D18" s="11" t="s">
        <v>27</v>
      </c>
      <c r="E18" s="11"/>
      <c r="F18" s="37">
        <f>F19</f>
        <v>2500</v>
      </c>
      <c r="G18" s="37">
        <f t="shared" ref="G18:H18" si="2">G19</f>
        <v>2000</v>
      </c>
      <c r="H18" s="37">
        <f t="shared" si="2"/>
        <v>2000</v>
      </c>
      <c r="I18" s="38"/>
    </row>
    <row r="19" spans="1:29" ht="25.5">
      <c r="A19" s="11" t="s">
        <v>72</v>
      </c>
      <c r="B19" s="13" t="s">
        <v>28</v>
      </c>
      <c r="C19" s="11" t="s">
        <v>137</v>
      </c>
      <c r="D19" s="11" t="s">
        <v>29</v>
      </c>
      <c r="E19" s="11"/>
      <c r="F19" s="37">
        <f>F25</f>
        <v>2500</v>
      </c>
      <c r="G19" s="37">
        <f t="shared" ref="G19:H19" si="3">G25</f>
        <v>2000</v>
      </c>
      <c r="H19" s="37">
        <f t="shared" si="3"/>
        <v>2000</v>
      </c>
      <c r="I19" s="28" t="s">
        <v>50</v>
      </c>
    </row>
    <row r="20" spans="1:29">
      <c r="A20" s="11" t="s">
        <v>73</v>
      </c>
      <c r="B20" s="13" t="s">
        <v>57</v>
      </c>
      <c r="C20" s="11" t="s">
        <v>137</v>
      </c>
      <c r="D20" s="11" t="s">
        <v>29</v>
      </c>
      <c r="E20" s="11" t="s">
        <v>45</v>
      </c>
      <c r="F20" s="37">
        <f>F21</f>
        <v>30500</v>
      </c>
      <c r="G20" s="37">
        <f t="shared" ref="G20:H20" si="4">G21</f>
        <v>28000</v>
      </c>
      <c r="H20" s="37">
        <f t="shared" si="4"/>
        <v>28000</v>
      </c>
    </row>
    <row r="21" spans="1:29">
      <c r="A21" s="11" t="s">
        <v>74</v>
      </c>
      <c r="B21" s="13" t="s">
        <v>156</v>
      </c>
      <c r="C21" s="11" t="s">
        <v>137</v>
      </c>
      <c r="D21" s="11" t="s">
        <v>29</v>
      </c>
      <c r="E21" s="57" t="s">
        <v>4</v>
      </c>
      <c r="F21" s="37">
        <f>'прил 6'!G70</f>
        <v>30500</v>
      </c>
      <c r="G21" s="37">
        <f>'прил 6'!H70</f>
        <v>28000</v>
      </c>
      <c r="H21" s="37">
        <f>'прил 6'!I70</f>
        <v>28000</v>
      </c>
    </row>
    <row r="22" spans="1:29">
      <c r="A22" s="11" t="s">
        <v>75</v>
      </c>
      <c r="B22" s="13" t="s">
        <v>184</v>
      </c>
      <c r="C22" s="11" t="s">
        <v>183</v>
      </c>
      <c r="D22" s="11"/>
      <c r="E22" s="11"/>
      <c r="F22" s="37">
        <f>F23</f>
        <v>61315</v>
      </c>
      <c r="G22" s="37">
        <f t="shared" ref="G22:H23" si="5">G23</f>
        <v>0</v>
      </c>
      <c r="H22" s="37">
        <f t="shared" si="5"/>
        <v>0</v>
      </c>
    </row>
    <row r="23" spans="1:29" ht="25.5">
      <c r="A23" s="11" t="s">
        <v>77</v>
      </c>
      <c r="B23" s="13" t="s">
        <v>26</v>
      </c>
      <c r="C23" s="11" t="s">
        <v>183</v>
      </c>
      <c r="D23" s="11" t="s">
        <v>27</v>
      </c>
      <c r="E23" s="11"/>
      <c r="F23" s="37">
        <f>F24</f>
        <v>61315</v>
      </c>
      <c r="G23" s="37">
        <f t="shared" si="5"/>
        <v>0</v>
      </c>
      <c r="H23" s="37">
        <f t="shared" si="5"/>
        <v>0</v>
      </c>
      <c r="I23" s="28" t="s">
        <v>50</v>
      </c>
    </row>
    <row r="24" spans="1:29" ht="25.5">
      <c r="A24" s="11" t="s">
        <v>76</v>
      </c>
      <c r="B24" s="13" t="s">
        <v>28</v>
      </c>
      <c r="C24" s="11" t="s">
        <v>183</v>
      </c>
      <c r="D24" s="11" t="s">
        <v>29</v>
      </c>
      <c r="E24" s="11"/>
      <c r="F24" s="37">
        <v>61315</v>
      </c>
      <c r="G24" s="37">
        <v>0</v>
      </c>
      <c r="H24" s="37">
        <v>0</v>
      </c>
      <c r="I24" s="28" t="s">
        <v>50</v>
      </c>
    </row>
    <row r="25" spans="1:29">
      <c r="A25" s="11" t="s">
        <v>78</v>
      </c>
      <c r="B25" s="13" t="s">
        <v>57</v>
      </c>
      <c r="C25" s="11" t="s">
        <v>183</v>
      </c>
      <c r="D25" s="11" t="s">
        <v>29</v>
      </c>
      <c r="E25" s="11" t="s">
        <v>45</v>
      </c>
      <c r="F25" s="37">
        <f>F26</f>
        <v>2500</v>
      </c>
      <c r="G25" s="37">
        <f t="shared" ref="G25:H25" si="6">G26</f>
        <v>2000</v>
      </c>
      <c r="H25" s="37">
        <f t="shared" si="6"/>
        <v>2000</v>
      </c>
    </row>
    <row r="26" spans="1:29" s="39" customFormat="1">
      <c r="A26" s="16" t="s">
        <v>79</v>
      </c>
      <c r="B26" s="13" t="s">
        <v>156</v>
      </c>
      <c r="C26" s="11" t="s">
        <v>183</v>
      </c>
      <c r="D26" s="11" t="s">
        <v>29</v>
      </c>
      <c r="E26" s="57" t="s">
        <v>4</v>
      </c>
      <c r="F26" s="37">
        <f>'прил 6'!G75</f>
        <v>2500</v>
      </c>
      <c r="G26" s="37">
        <f>'прил 6'!H75</f>
        <v>2000</v>
      </c>
      <c r="H26" s="37">
        <f>'прил 6'!I75</f>
        <v>2000</v>
      </c>
      <c r="I26" s="38"/>
      <c r="J26" s="38" t="s">
        <v>50</v>
      </c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9" s="66" customFormat="1" ht="40.5">
      <c r="A27" s="36" t="s">
        <v>80</v>
      </c>
      <c r="B27" s="56" t="s">
        <v>157</v>
      </c>
      <c r="C27" s="55" t="s">
        <v>133</v>
      </c>
      <c r="D27" s="55"/>
      <c r="E27" s="55"/>
      <c r="F27" s="64">
        <f>F28</f>
        <v>53802</v>
      </c>
      <c r="G27" s="64">
        <f>G28</f>
        <v>57487</v>
      </c>
      <c r="H27" s="64">
        <f>H28</f>
        <v>65363</v>
      </c>
      <c r="I27" s="65" t="s">
        <v>50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</row>
    <row r="28" spans="1:29" s="39" customFormat="1" ht="25.5">
      <c r="A28" s="11" t="s">
        <v>81</v>
      </c>
      <c r="B28" s="13" t="s">
        <v>139</v>
      </c>
      <c r="C28" s="57" t="s">
        <v>134</v>
      </c>
      <c r="D28" s="57"/>
      <c r="E28" s="57"/>
      <c r="F28" s="58">
        <f>F29</f>
        <v>53802</v>
      </c>
      <c r="G28" s="58">
        <f t="shared" ref="G28:H31" si="7">G29</f>
        <v>57487</v>
      </c>
      <c r="H28" s="58">
        <f t="shared" si="7"/>
        <v>65363</v>
      </c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9" s="39" customFormat="1" ht="25.5">
      <c r="A29" s="11" t="s">
        <v>82</v>
      </c>
      <c r="B29" s="59" t="s">
        <v>26</v>
      </c>
      <c r="C29" s="57" t="s">
        <v>134</v>
      </c>
      <c r="D29" s="57" t="s">
        <v>27</v>
      </c>
      <c r="E29" s="57" t="s">
        <v>50</v>
      </c>
      <c r="F29" s="58">
        <f>F30</f>
        <v>53802</v>
      </c>
      <c r="G29" s="58">
        <f t="shared" si="7"/>
        <v>57487</v>
      </c>
      <c r="H29" s="58">
        <f t="shared" si="7"/>
        <v>65363</v>
      </c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9" s="39" customFormat="1" ht="25.5">
      <c r="A30" s="16" t="s">
        <v>83</v>
      </c>
      <c r="B30" s="59" t="s">
        <v>28</v>
      </c>
      <c r="C30" s="57" t="s">
        <v>134</v>
      </c>
      <c r="D30" s="57" t="s">
        <v>29</v>
      </c>
      <c r="E30" s="57"/>
      <c r="F30" s="58">
        <f>F31</f>
        <v>53802</v>
      </c>
      <c r="G30" s="58">
        <f t="shared" si="7"/>
        <v>57487</v>
      </c>
      <c r="H30" s="58">
        <f t="shared" si="7"/>
        <v>65363</v>
      </c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9" s="39" customFormat="1" ht="13.5">
      <c r="A31" s="36" t="s">
        <v>84</v>
      </c>
      <c r="B31" s="59" t="s">
        <v>54</v>
      </c>
      <c r="C31" s="57" t="s">
        <v>134</v>
      </c>
      <c r="D31" s="57" t="s">
        <v>29</v>
      </c>
      <c r="E31" s="57" t="s">
        <v>31</v>
      </c>
      <c r="F31" s="58">
        <f>F32</f>
        <v>53802</v>
      </c>
      <c r="G31" s="58">
        <f t="shared" si="7"/>
        <v>57487</v>
      </c>
      <c r="H31" s="58">
        <f t="shared" si="7"/>
        <v>65363</v>
      </c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</row>
    <row r="32" spans="1:29">
      <c r="A32" s="11" t="s">
        <v>85</v>
      </c>
      <c r="B32" s="59" t="s">
        <v>158</v>
      </c>
      <c r="C32" s="57" t="s">
        <v>134</v>
      </c>
      <c r="D32" s="57" t="s">
        <v>29</v>
      </c>
      <c r="E32" s="57" t="s">
        <v>3</v>
      </c>
      <c r="F32" s="58">
        <f>'прил 6'!G64</f>
        <v>53802</v>
      </c>
      <c r="G32" s="58">
        <f>'прил 6'!H64</f>
        <v>57487</v>
      </c>
      <c r="H32" s="58">
        <f>'прил 6'!I64</f>
        <v>65363</v>
      </c>
      <c r="J32" s="28" t="s">
        <v>50</v>
      </c>
    </row>
    <row r="33" spans="1:10" s="67" customFormat="1" ht="39.950000000000003" customHeight="1">
      <c r="A33" s="16" t="s">
        <v>86</v>
      </c>
      <c r="B33" s="35" t="s">
        <v>176</v>
      </c>
      <c r="C33" s="36" t="s">
        <v>131</v>
      </c>
      <c r="D33" s="36"/>
      <c r="E33" s="36"/>
      <c r="F33" s="63">
        <f>F34</f>
        <v>25000</v>
      </c>
      <c r="G33" s="63">
        <f t="shared" ref="G33:H37" si="8">G34</f>
        <v>20000</v>
      </c>
      <c r="H33" s="63">
        <f t="shared" si="8"/>
        <v>20000</v>
      </c>
    </row>
    <row r="34" spans="1:10" ht="13.5">
      <c r="A34" s="36" t="s">
        <v>87</v>
      </c>
      <c r="B34" s="13" t="s">
        <v>179</v>
      </c>
      <c r="C34" s="11" t="s">
        <v>132</v>
      </c>
      <c r="D34" s="16"/>
      <c r="E34" s="40"/>
      <c r="F34" s="37">
        <f>F35</f>
        <v>25000</v>
      </c>
      <c r="G34" s="37">
        <f t="shared" si="8"/>
        <v>20000</v>
      </c>
      <c r="H34" s="37">
        <f t="shared" si="8"/>
        <v>20000</v>
      </c>
      <c r="I34" s="28" t="s">
        <v>50</v>
      </c>
    </row>
    <row r="35" spans="1:10" ht="25.5">
      <c r="A35" s="11" t="s">
        <v>88</v>
      </c>
      <c r="B35" s="13" t="s">
        <v>26</v>
      </c>
      <c r="C35" s="40" t="s">
        <v>132</v>
      </c>
      <c r="D35" s="40" t="s">
        <v>27</v>
      </c>
      <c r="E35" s="40"/>
      <c r="F35" s="37">
        <f>F36</f>
        <v>25000</v>
      </c>
      <c r="G35" s="37">
        <f t="shared" si="8"/>
        <v>20000</v>
      </c>
      <c r="H35" s="37">
        <f t="shared" si="8"/>
        <v>20000</v>
      </c>
      <c r="I35" s="28" t="s">
        <v>50</v>
      </c>
      <c r="J35" s="28" t="s">
        <v>50</v>
      </c>
    </row>
    <row r="36" spans="1:10" ht="25.5">
      <c r="A36" s="11" t="s">
        <v>89</v>
      </c>
      <c r="B36" s="13" t="s">
        <v>28</v>
      </c>
      <c r="C36" s="11" t="s">
        <v>132</v>
      </c>
      <c r="D36" s="11" t="s">
        <v>29</v>
      </c>
      <c r="E36" s="40"/>
      <c r="F36" s="37">
        <f>F37</f>
        <v>25000</v>
      </c>
      <c r="G36" s="37">
        <f t="shared" si="8"/>
        <v>20000</v>
      </c>
      <c r="H36" s="37">
        <f t="shared" si="8"/>
        <v>20000</v>
      </c>
      <c r="I36" s="28" t="s">
        <v>50</v>
      </c>
    </row>
    <row r="37" spans="1:10" ht="25.5">
      <c r="A37" s="16" t="s">
        <v>90</v>
      </c>
      <c r="B37" s="13" t="s">
        <v>8</v>
      </c>
      <c r="C37" s="11" t="s">
        <v>132</v>
      </c>
      <c r="D37" s="11" t="s">
        <v>29</v>
      </c>
      <c r="E37" s="40" t="s">
        <v>14</v>
      </c>
      <c r="F37" s="37">
        <f>F38</f>
        <v>25000</v>
      </c>
      <c r="G37" s="37">
        <f t="shared" si="8"/>
        <v>20000</v>
      </c>
      <c r="H37" s="37">
        <f t="shared" si="8"/>
        <v>20000</v>
      </c>
      <c r="J37" s="28" t="s">
        <v>50</v>
      </c>
    </row>
    <row r="38" spans="1:10" ht="13.5">
      <c r="A38" s="36" t="s">
        <v>91</v>
      </c>
      <c r="B38" s="41" t="s">
        <v>177</v>
      </c>
      <c r="C38" s="11" t="s">
        <v>132</v>
      </c>
      <c r="D38" s="11" t="s">
        <v>29</v>
      </c>
      <c r="E38" s="40" t="s">
        <v>175</v>
      </c>
      <c r="F38" s="37">
        <f>'прил 6'!G57</f>
        <v>25000</v>
      </c>
      <c r="G38" s="37">
        <f>'прил 6'!H57</f>
        <v>20000</v>
      </c>
      <c r="H38" s="37">
        <f>'прил 6'!I57</f>
        <v>20000</v>
      </c>
    </row>
    <row r="39" spans="1:10" ht="25.5">
      <c r="A39" s="36" t="s">
        <v>92</v>
      </c>
      <c r="B39" s="22" t="s">
        <v>47</v>
      </c>
      <c r="C39" s="16" t="s">
        <v>125</v>
      </c>
      <c r="D39" s="16"/>
      <c r="E39" s="42"/>
      <c r="F39" s="43">
        <f>F40+F58+F68+F77+F80</f>
        <v>1939398</v>
      </c>
      <c r="G39" s="43">
        <f>G40+G58+G68+G77+G80</f>
        <v>1781987</v>
      </c>
      <c r="H39" s="43">
        <f>H40+H58+H68+H77+H80</f>
        <v>1660907</v>
      </c>
    </row>
    <row r="40" spans="1:10" ht="36" customHeight="1">
      <c r="A40" s="11" t="s">
        <v>93</v>
      </c>
      <c r="B40" s="13" t="s">
        <v>46</v>
      </c>
      <c r="C40" s="11" t="s">
        <v>126</v>
      </c>
      <c r="D40" s="11"/>
      <c r="E40" s="40" t="s">
        <v>50</v>
      </c>
      <c r="F40" s="44">
        <f>F41+F46+F50+F54</f>
        <v>1809849</v>
      </c>
      <c r="G40" s="44">
        <f>G41+G46+G50+G54</f>
        <v>1690859</v>
      </c>
      <c r="H40" s="44">
        <f>H41+H46+H50+H54</f>
        <v>1618507</v>
      </c>
      <c r="J40" s="28" t="s">
        <v>50</v>
      </c>
    </row>
    <row r="41" spans="1:10" ht="51">
      <c r="A41" s="11" t="s">
        <v>94</v>
      </c>
      <c r="B41" s="46" t="s">
        <v>22</v>
      </c>
      <c r="C41" s="11" t="s">
        <v>126</v>
      </c>
      <c r="D41" s="11" t="s">
        <v>23</v>
      </c>
      <c r="E41" s="40"/>
      <c r="F41" s="44">
        <f>F42</f>
        <v>1305037</v>
      </c>
      <c r="G41" s="44">
        <f t="shared" ref="G41:H42" si="9">G42</f>
        <v>1305037</v>
      </c>
      <c r="H41" s="44">
        <f t="shared" si="9"/>
        <v>1305037</v>
      </c>
    </row>
    <row r="42" spans="1:10" ht="25.5">
      <c r="A42" s="16" t="s">
        <v>95</v>
      </c>
      <c r="B42" s="46" t="s">
        <v>159</v>
      </c>
      <c r="C42" s="11" t="s">
        <v>126</v>
      </c>
      <c r="D42" s="11" t="s">
        <v>25</v>
      </c>
      <c r="E42" s="40"/>
      <c r="F42" s="44">
        <f>F43</f>
        <v>1305037</v>
      </c>
      <c r="G42" s="44">
        <f t="shared" si="9"/>
        <v>1305037</v>
      </c>
      <c r="H42" s="44">
        <f t="shared" si="9"/>
        <v>1305037</v>
      </c>
    </row>
    <row r="43" spans="1:10" ht="13.5">
      <c r="A43" s="36" t="s">
        <v>96</v>
      </c>
      <c r="B43" s="46" t="s">
        <v>21</v>
      </c>
      <c r="C43" s="11" t="s">
        <v>126</v>
      </c>
      <c r="D43" s="11" t="s">
        <v>25</v>
      </c>
      <c r="E43" s="40" t="s">
        <v>40</v>
      </c>
      <c r="F43" s="44">
        <f>F44+F45</f>
        <v>1305037</v>
      </c>
      <c r="G43" s="44">
        <f>G44+G45</f>
        <v>1305037</v>
      </c>
      <c r="H43" s="44">
        <f>H44+H45</f>
        <v>1305037</v>
      </c>
    </row>
    <row r="44" spans="1:10" ht="25.5">
      <c r="A44" s="11" t="s">
        <v>97</v>
      </c>
      <c r="B44" s="13" t="s">
        <v>15</v>
      </c>
      <c r="C44" s="11" t="s">
        <v>126</v>
      </c>
      <c r="D44" s="11" t="s">
        <v>25</v>
      </c>
      <c r="E44" s="40" t="s">
        <v>41</v>
      </c>
      <c r="F44" s="44">
        <f>'прил 6'!G17</f>
        <v>729204</v>
      </c>
      <c r="G44" s="44">
        <f>'прил 6'!H17</f>
        <v>729204</v>
      </c>
      <c r="H44" s="44">
        <f>'прил 6'!I17</f>
        <v>729204</v>
      </c>
      <c r="I44" s="28" t="s">
        <v>50</v>
      </c>
    </row>
    <row r="45" spans="1:10" ht="38.25">
      <c r="A45" s="11" t="s">
        <v>98</v>
      </c>
      <c r="B45" s="46" t="s">
        <v>16</v>
      </c>
      <c r="C45" s="11" t="s">
        <v>126</v>
      </c>
      <c r="D45" s="11" t="s">
        <v>25</v>
      </c>
      <c r="E45" s="40" t="s">
        <v>30</v>
      </c>
      <c r="F45" s="44">
        <f>'прил 6'!G22</f>
        <v>575833</v>
      </c>
      <c r="G45" s="44">
        <f>'прил 6'!H22</f>
        <v>575833</v>
      </c>
      <c r="H45" s="44">
        <f>'прил 6'!I22</f>
        <v>575833</v>
      </c>
    </row>
    <row r="46" spans="1:10" ht="25.5">
      <c r="A46" s="16" t="s">
        <v>99</v>
      </c>
      <c r="B46" s="13" t="s">
        <v>26</v>
      </c>
      <c r="C46" s="11" t="s">
        <v>126</v>
      </c>
      <c r="D46" s="11" t="s">
        <v>27</v>
      </c>
      <c r="E46" s="40"/>
      <c r="F46" s="44">
        <f>F47</f>
        <v>457680</v>
      </c>
      <c r="G46" s="44">
        <f t="shared" ref="G46:H48" si="10">G47</f>
        <v>338690</v>
      </c>
      <c r="H46" s="44">
        <f t="shared" si="10"/>
        <v>274338</v>
      </c>
    </row>
    <row r="47" spans="1:10" ht="25.5">
      <c r="A47" s="36" t="s">
        <v>100</v>
      </c>
      <c r="B47" s="13" t="s">
        <v>28</v>
      </c>
      <c r="C47" s="11" t="s">
        <v>126</v>
      </c>
      <c r="D47" s="11" t="s">
        <v>29</v>
      </c>
      <c r="E47" s="40"/>
      <c r="F47" s="44">
        <v>457680</v>
      </c>
      <c r="G47" s="44">
        <f t="shared" si="10"/>
        <v>338690</v>
      </c>
      <c r="H47" s="44">
        <f t="shared" si="10"/>
        <v>274338</v>
      </c>
    </row>
    <row r="48" spans="1:10">
      <c r="A48" s="11" t="s">
        <v>101</v>
      </c>
      <c r="B48" s="13" t="s">
        <v>21</v>
      </c>
      <c r="C48" s="11" t="s">
        <v>126</v>
      </c>
      <c r="D48" s="11" t="s">
        <v>29</v>
      </c>
      <c r="E48" s="40" t="s">
        <v>40</v>
      </c>
      <c r="F48" s="44">
        <f>F49</f>
        <v>457680</v>
      </c>
      <c r="G48" s="44">
        <f t="shared" si="10"/>
        <v>338690</v>
      </c>
      <c r="H48" s="44">
        <f t="shared" si="10"/>
        <v>274338</v>
      </c>
    </row>
    <row r="49" spans="1:10" ht="38.25">
      <c r="A49" s="11" t="s">
        <v>102</v>
      </c>
      <c r="B49" s="46" t="s">
        <v>16</v>
      </c>
      <c r="C49" s="11" t="s">
        <v>126</v>
      </c>
      <c r="D49" s="11" t="s">
        <v>29</v>
      </c>
      <c r="E49" s="40" t="s">
        <v>30</v>
      </c>
      <c r="F49" s="44">
        <v>457680</v>
      </c>
      <c r="G49" s="44">
        <f>'прил 6'!H24</f>
        <v>338690</v>
      </c>
      <c r="H49" s="44">
        <f>'прил 6'!I24</f>
        <v>274338</v>
      </c>
      <c r="I49" s="28" t="s">
        <v>50</v>
      </c>
    </row>
    <row r="50" spans="1:10">
      <c r="A50" s="16" t="s">
        <v>103</v>
      </c>
      <c r="B50" s="13" t="s">
        <v>62</v>
      </c>
      <c r="C50" s="11" t="s">
        <v>126</v>
      </c>
      <c r="D50" s="11" t="s">
        <v>60</v>
      </c>
      <c r="E50" s="40"/>
      <c r="F50" s="44">
        <f>F51</f>
        <v>18000</v>
      </c>
      <c r="G50" s="44">
        <f t="shared" ref="G50:H50" si="11">G51</f>
        <v>18000</v>
      </c>
      <c r="H50" s="44">
        <f t="shared" si="11"/>
        <v>10000</v>
      </c>
    </row>
    <row r="51" spans="1:10" ht="13.5">
      <c r="A51" s="36" t="s">
        <v>104</v>
      </c>
      <c r="B51" s="13" t="s">
        <v>66</v>
      </c>
      <c r="C51" s="11" t="s">
        <v>126</v>
      </c>
      <c r="D51" s="11" t="s">
        <v>67</v>
      </c>
      <c r="E51" s="40"/>
      <c r="F51" s="44">
        <f>'прил 6'!G26</f>
        <v>18000</v>
      </c>
      <c r="G51" s="44">
        <f>'прил 6'!H26</f>
        <v>18000</v>
      </c>
      <c r="H51" s="44">
        <f>'прил 6'!I26</f>
        <v>10000</v>
      </c>
      <c r="J51" s="28" t="s">
        <v>50</v>
      </c>
    </row>
    <row r="52" spans="1:10">
      <c r="A52" s="11" t="s">
        <v>105</v>
      </c>
      <c r="B52" s="13" t="s">
        <v>21</v>
      </c>
      <c r="C52" s="11" t="s">
        <v>126</v>
      </c>
      <c r="D52" s="11" t="s">
        <v>67</v>
      </c>
      <c r="E52" s="40" t="s">
        <v>40</v>
      </c>
      <c r="F52" s="44">
        <f>F53</f>
        <v>18000</v>
      </c>
      <c r="G52" s="44">
        <f t="shared" ref="G52:H52" si="12">G53</f>
        <v>18000</v>
      </c>
      <c r="H52" s="44">
        <f t="shared" si="12"/>
        <v>10000</v>
      </c>
    </row>
    <row r="53" spans="1:10" ht="38.25">
      <c r="A53" s="11" t="s">
        <v>106</v>
      </c>
      <c r="B53" s="46" t="s">
        <v>16</v>
      </c>
      <c r="C53" s="11" t="s">
        <v>126</v>
      </c>
      <c r="D53" s="11" t="s">
        <v>67</v>
      </c>
      <c r="E53" s="40" t="s">
        <v>30</v>
      </c>
      <c r="F53" s="44">
        <v>18000</v>
      </c>
      <c r="G53" s="44">
        <v>18000</v>
      </c>
      <c r="H53" s="44">
        <v>10000</v>
      </c>
    </row>
    <row r="54" spans="1:10">
      <c r="A54" s="16" t="s">
        <v>107</v>
      </c>
      <c r="B54" s="45" t="s">
        <v>1</v>
      </c>
      <c r="C54" s="11" t="s">
        <v>126</v>
      </c>
      <c r="D54" s="11" t="s">
        <v>2</v>
      </c>
      <c r="E54" s="40"/>
      <c r="F54" s="44">
        <f>F55</f>
        <v>29132</v>
      </c>
      <c r="G54" s="44">
        <f t="shared" ref="G54:H56" si="13">G55</f>
        <v>29132</v>
      </c>
      <c r="H54" s="44">
        <f t="shared" si="13"/>
        <v>29132</v>
      </c>
    </row>
    <row r="55" spans="1:10" ht="13.5">
      <c r="A55" s="36" t="s">
        <v>108</v>
      </c>
      <c r="B55" s="45" t="s">
        <v>161</v>
      </c>
      <c r="C55" s="11" t="s">
        <v>126</v>
      </c>
      <c r="D55" s="11" t="s">
        <v>5</v>
      </c>
      <c r="E55" s="40"/>
      <c r="F55" s="44">
        <f>F56</f>
        <v>29132</v>
      </c>
      <c r="G55" s="44">
        <f t="shared" si="13"/>
        <v>29132</v>
      </c>
      <c r="H55" s="44">
        <f t="shared" si="13"/>
        <v>29132</v>
      </c>
      <c r="I55" s="28" t="s">
        <v>50</v>
      </c>
    </row>
    <row r="56" spans="1:10">
      <c r="A56" s="11" t="s">
        <v>109</v>
      </c>
      <c r="B56" s="13" t="s">
        <v>21</v>
      </c>
      <c r="C56" s="11" t="s">
        <v>126</v>
      </c>
      <c r="D56" s="11" t="s">
        <v>5</v>
      </c>
      <c r="E56" s="40" t="s">
        <v>40</v>
      </c>
      <c r="F56" s="44">
        <f>F57</f>
        <v>29132</v>
      </c>
      <c r="G56" s="44">
        <f t="shared" si="13"/>
        <v>29132</v>
      </c>
      <c r="H56" s="44">
        <f t="shared" si="13"/>
        <v>29132</v>
      </c>
    </row>
    <row r="57" spans="1:10" ht="25.5">
      <c r="A57" s="11" t="s">
        <v>110</v>
      </c>
      <c r="B57" s="13" t="s">
        <v>160</v>
      </c>
      <c r="C57" s="11" t="s">
        <v>126</v>
      </c>
      <c r="D57" s="11" t="s">
        <v>5</v>
      </c>
      <c r="E57" s="40" t="s">
        <v>44</v>
      </c>
      <c r="F57" s="44">
        <f>'прил 6'!G31</f>
        <v>29132</v>
      </c>
      <c r="G57" s="44">
        <f>'прил 6'!H31</f>
        <v>29132</v>
      </c>
      <c r="H57" s="44">
        <f>'прил 6'!I31</f>
        <v>29132</v>
      </c>
      <c r="J57" s="28" t="s">
        <v>50</v>
      </c>
    </row>
    <row r="58" spans="1:10">
      <c r="A58" s="16" t="s">
        <v>111</v>
      </c>
      <c r="B58" s="45" t="s">
        <v>138</v>
      </c>
      <c r="C58" s="11" t="s">
        <v>127</v>
      </c>
      <c r="D58" s="11"/>
      <c r="E58" s="40"/>
      <c r="F58" s="44">
        <f>F59</f>
        <v>2000</v>
      </c>
      <c r="G58" s="44">
        <f t="shared" ref="G58:H61" si="14">G59</f>
        <v>2000</v>
      </c>
      <c r="H58" s="44">
        <f t="shared" si="14"/>
        <v>2000</v>
      </c>
    </row>
    <row r="59" spans="1:10" ht="13.5">
      <c r="A59" s="36" t="s">
        <v>112</v>
      </c>
      <c r="B59" s="45" t="s">
        <v>62</v>
      </c>
      <c r="C59" s="11" t="s">
        <v>127</v>
      </c>
      <c r="D59" s="11" t="s">
        <v>60</v>
      </c>
      <c r="E59" s="40"/>
      <c r="F59" s="44">
        <f>F60</f>
        <v>2000</v>
      </c>
      <c r="G59" s="44">
        <f t="shared" si="14"/>
        <v>2000</v>
      </c>
      <c r="H59" s="44">
        <f t="shared" si="14"/>
        <v>2000</v>
      </c>
    </row>
    <row r="60" spans="1:10">
      <c r="A60" s="11" t="s">
        <v>113</v>
      </c>
      <c r="B60" s="45" t="s">
        <v>63</v>
      </c>
      <c r="C60" s="11" t="s">
        <v>127</v>
      </c>
      <c r="D60" s="11" t="s">
        <v>61</v>
      </c>
      <c r="E60" s="40"/>
      <c r="F60" s="44">
        <f>F61</f>
        <v>2000</v>
      </c>
      <c r="G60" s="44">
        <f t="shared" si="14"/>
        <v>2000</v>
      </c>
      <c r="H60" s="44">
        <f t="shared" si="14"/>
        <v>2000</v>
      </c>
    </row>
    <row r="61" spans="1:10">
      <c r="A61" s="11" t="s">
        <v>114</v>
      </c>
      <c r="B61" s="13" t="s">
        <v>21</v>
      </c>
      <c r="C61" s="11" t="s">
        <v>127</v>
      </c>
      <c r="D61" s="11" t="s">
        <v>61</v>
      </c>
      <c r="E61" s="40" t="s">
        <v>40</v>
      </c>
      <c r="F61" s="44">
        <f>F62</f>
        <v>2000</v>
      </c>
      <c r="G61" s="44">
        <f t="shared" si="14"/>
        <v>2000</v>
      </c>
      <c r="H61" s="44">
        <f t="shared" si="14"/>
        <v>2000</v>
      </c>
    </row>
    <row r="62" spans="1:10">
      <c r="A62" s="16" t="s">
        <v>115</v>
      </c>
      <c r="B62" s="45" t="s">
        <v>167</v>
      </c>
      <c r="C62" s="11" t="s">
        <v>127</v>
      </c>
      <c r="D62" s="11" t="s">
        <v>61</v>
      </c>
      <c r="E62" s="40" t="s">
        <v>11</v>
      </c>
      <c r="F62" s="44">
        <f>'прил 6'!G35</f>
        <v>2000</v>
      </c>
      <c r="G62" s="44">
        <f>'прил 6'!H35</f>
        <v>2000</v>
      </c>
      <c r="H62" s="44">
        <f>'прил 6'!I35</f>
        <v>2000</v>
      </c>
    </row>
    <row r="63" spans="1:10" ht="25.5">
      <c r="A63" s="16" t="s">
        <v>116</v>
      </c>
      <c r="B63" s="13" t="s">
        <v>190</v>
      </c>
      <c r="C63" s="11" t="s">
        <v>191</v>
      </c>
      <c r="D63" s="11" t="s">
        <v>188</v>
      </c>
      <c r="E63" s="11"/>
      <c r="F63" s="15">
        <v>3000</v>
      </c>
      <c r="G63" s="15">
        <v>3000</v>
      </c>
      <c r="H63" s="15">
        <v>3000</v>
      </c>
      <c r="J63" s="28" t="s">
        <v>50</v>
      </c>
    </row>
    <row r="64" spans="1:10" ht="25.5">
      <c r="A64" s="16" t="s">
        <v>117</v>
      </c>
      <c r="B64" s="13" t="s">
        <v>26</v>
      </c>
      <c r="C64" s="11" t="s">
        <v>193</v>
      </c>
      <c r="D64" s="11" t="s">
        <v>27</v>
      </c>
      <c r="E64" s="11"/>
      <c r="F64" s="15">
        <v>3000</v>
      </c>
      <c r="G64" s="15">
        <v>3000</v>
      </c>
      <c r="H64" s="15">
        <v>3000</v>
      </c>
    </row>
    <row r="65" spans="1:10" ht="25.5">
      <c r="A65" s="16" t="s">
        <v>118</v>
      </c>
      <c r="B65" s="13" t="s">
        <v>28</v>
      </c>
      <c r="C65" s="11" t="s">
        <v>193</v>
      </c>
      <c r="D65" s="11" t="s">
        <v>29</v>
      </c>
      <c r="E65" s="11"/>
      <c r="F65" s="15">
        <v>3000</v>
      </c>
      <c r="G65" s="15">
        <v>3000</v>
      </c>
      <c r="H65" s="15">
        <v>3000</v>
      </c>
    </row>
    <row r="66" spans="1:10">
      <c r="A66" s="16" t="s">
        <v>119</v>
      </c>
      <c r="B66" s="13" t="s">
        <v>185</v>
      </c>
      <c r="C66" s="11" t="s">
        <v>193</v>
      </c>
      <c r="D66" s="11" t="s">
        <v>29</v>
      </c>
      <c r="E66" s="11" t="s">
        <v>186</v>
      </c>
      <c r="F66" s="15">
        <v>3000</v>
      </c>
      <c r="G66" s="15">
        <v>3000</v>
      </c>
      <c r="H66" s="15">
        <v>3000</v>
      </c>
    </row>
    <row r="67" spans="1:10">
      <c r="A67" s="16" t="s">
        <v>120</v>
      </c>
      <c r="B67" s="13" t="s">
        <v>187</v>
      </c>
      <c r="C67" s="11" t="s">
        <v>193</v>
      </c>
      <c r="D67" s="11" t="s">
        <v>29</v>
      </c>
      <c r="E67" s="11" t="s">
        <v>188</v>
      </c>
      <c r="F67" s="15">
        <v>3000</v>
      </c>
      <c r="G67" s="15">
        <v>3000</v>
      </c>
      <c r="H67" s="15">
        <v>3000</v>
      </c>
    </row>
    <row r="68" spans="1:10" ht="25.5">
      <c r="A68" s="36" t="s">
        <v>121</v>
      </c>
      <c r="B68" s="46" t="s">
        <v>166</v>
      </c>
      <c r="C68" s="11" t="s">
        <v>129</v>
      </c>
      <c r="D68" s="11"/>
      <c r="E68" s="40"/>
      <c r="F68" s="44">
        <f>F69+F73</f>
        <v>36999</v>
      </c>
      <c r="G68" s="44">
        <f t="shared" ref="G68:H68" si="15">G69+G73</f>
        <v>38728</v>
      </c>
      <c r="H68" s="44">
        <f t="shared" si="15"/>
        <v>0</v>
      </c>
    </row>
    <row r="69" spans="1:10" ht="51">
      <c r="A69" s="11" t="s">
        <v>38</v>
      </c>
      <c r="B69" s="46" t="s">
        <v>22</v>
      </c>
      <c r="C69" s="11" t="s">
        <v>129</v>
      </c>
      <c r="D69" s="11" t="s">
        <v>23</v>
      </c>
      <c r="E69" s="40"/>
      <c r="F69" s="44">
        <f>F70</f>
        <v>34248</v>
      </c>
      <c r="G69" s="44">
        <f t="shared" ref="G69:H71" si="16">G70</f>
        <v>34248</v>
      </c>
      <c r="H69" s="44">
        <f t="shared" si="16"/>
        <v>0</v>
      </c>
    </row>
    <row r="70" spans="1:10" ht="25.5">
      <c r="A70" s="11" t="s">
        <v>142</v>
      </c>
      <c r="B70" s="46" t="s">
        <v>159</v>
      </c>
      <c r="C70" s="11" t="s">
        <v>129</v>
      </c>
      <c r="D70" s="11" t="s">
        <v>25</v>
      </c>
      <c r="E70" s="40"/>
      <c r="F70" s="44">
        <v>34248</v>
      </c>
      <c r="G70" s="44">
        <v>34248</v>
      </c>
      <c r="H70" s="44">
        <v>0</v>
      </c>
      <c r="I70" s="28" t="s">
        <v>50</v>
      </c>
    </row>
    <row r="71" spans="1:10">
      <c r="A71" s="16" t="s">
        <v>143</v>
      </c>
      <c r="B71" s="45" t="s">
        <v>64</v>
      </c>
      <c r="C71" s="11" t="s">
        <v>129</v>
      </c>
      <c r="D71" s="11" t="s">
        <v>25</v>
      </c>
      <c r="E71" s="40" t="s">
        <v>12</v>
      </c>
      <c r="F71" s="44">
        <f>F72</f>
        <v>22093</v>
      </c>
      <c r="G71" s="44">
        <f t="shared" si="16"/>
        <v>0</v>
      </c>
      <c r="H71" s="44">
        <f t="shared" si="16"/>
        <v>0</v>
      </c>
    </row>
    <row r="72" spans="1:10" ht="13.5">
      <c r="A72" s="36" t="s">
        <v>144</v>
      </c>
      <c r="B72" s="45" t="s">
        <v>65</v>
      </c>
      <c r="C72" s="11" t="s">
        <v>129</v>
      </c>
      <c r="D72" s="11" t="s">
        <v>25</v>
      </c>
      <c r="E72" s="40" t="s">
        <v>13</v>
      </c>
      <c r="F72" s="44">
        <v>22093</v>
      </c>
      <c r="G72" s="44">
        <v>0</v>
      </c>
      <c r="H72" s="44">
        <v>0</v>
      </c>
    </row>
    <row r="73" spans="1:10" ht="25.5">
      <c r="A73" s="11" t="s">
        <v>145</v>
      </c>
      <c r="B73" s="13" t="s">
        <v>26</v>
      </c>
      <c r="C73" s="11" t="s">
        <v>129</v>
      </c>
      <c r="D73" s="11" t="s">
        <v>27</v>
      </c>
      <c r="E73" s="40"/>
      <c r="F73" s="44">
        <f>F74</f>
        <v>2751</v>
      </c>
      <c r="G73" s="44">
        <f t="shared" ref="G73:H73" si="17">G74</f>
        <v>4480</v>
      </c>
      <c r="H73" s="44">
        <f t="shared" si="17"/>
        <v>0</v>
      </c>
    </row>
    <row r="74" spans="1:10" ht="25.5">
      <c r="A74" s="11" t="s">
        <v>146</v>
      </c>
      <c r="B74" s="13" t="s">
        <v>28</v>
      </c>
      <c r="C74" s="11" t="s">
        <v>129</v>
      </c>
      <c r="D74" s="11" t="s">
        <v>29</v>
      </c>
      <c r="E74" s="40"/>
      <c r="F74" s="44">
        <v>2751</v>
      </c>
      <c r="G74" s="44">
        <v>4480</v>
      </c>
      <c r="H74" s="44">
        <v>0</v>
      </c>
    </row>
    <row r="75" spans="1:10">
      <c r="A75" s="16" t="s">
        <v>122</v>
      </c>
      <c r="B75" s="45" t="s">
        <v>64</v>
      </c>
      <c r="C75" s="11" t="s">
        <v>129</v>
      </c>
      <c r="D75" s="11" t="s">
        <v>29</v>
      </c>
      <c r="E75" s="40" t="s">
        <v>12</v>
      </c>
      <c r="F75" s="44">
        <f>F76</f>
        <v>2751</v>
      </c>
      <c r="G75" s="44">
        <f t="shared" ref="G75:H75" si="18">G76</f>
        <v>4964</v>
      </c>
      <c r="H75" s="44">
        <f t="shared" si="18"/>
        <v>0</v>
      </c>
      <c r="J75" s="28" t="s">
        <v>50</v>
      </c>
    </row>
    <row r="76" spans="1:10" ht="13.5">
      <c r="A76" s="36" t="s">
        <v>123</v>
      </c>
      <c r="B76" s="45" t="s">
        <v>65</v>
      </c>
      <c r="C76" s="11" t="s">
        <v>129</v>
      </c>
      <c r="D76" s="11" t="s">
        <v>29</v>
      </c>
      <c r="E76" s="40" t="s">
        <v>13</v>
      </c>
      <c r="F76" s="44">
        <f>F74</f>
        <v>2751</v>
      </c>
      <c r="G76" s="44">
        <v>4964</v>
      </c>
      <c r="H76" s="44">
        <v>0</v>
      </c>
    </row>
    <row r="77" spans="1:10" ht="25.5">
      <c r="A77" s="11" t="s">
        <v>195</v>
      </c>
      <c r="B77" s="13" t="s">
        <v>163</v>
      </c>
      <c r="C77" s="11" t="s">
        <v>128</v>
      </c>
      <c r="D77" s="11"/>
      <c r="E77" s="40"/>
      <c r="F77" s="44">
        <f>F78</f>
        <v>400</v>
      </c>
      <c r="G77" s="44">
        <f t="shared" ref="G77:H78" si="19">G78</f>
        <v>400</v>
      </c>
      <c r="H77" s="44">
        <f t="shared" si="19"/>
        <v>400</v>
      </c>
      <c r="I77" s="28" t="s">
        <v>50</v>
      </c>
    </row>
    <row r="78" spans="1:10" ht="25.5">
      <c r="A78" s="11" t="s">
        <v>196</v>
      </c>
      <c r="B78" s="13" t="s">
        <v>26</v>
      </c>
      <c r="C78" s="11" t="s">
        <v>128</v>
      </c>
      <c r="D78" s="11" t="s">
        <v>27</v>
      </c>
      <c r="E78" s="40"/>
      <c r="F78" s="44">
        <f>F79</f>
        <v>400</v>
      </c>
      <c r="G78" s="44">
        <f t="shared" si="19"/>
        <v>400</v>
      </c>
      <c r="H78" s="44">
        <f t="shared" si="19"/>
        <v>400</v>
      </c>
    </row>
    <row r="79" spans="1:10" ht="25.5">
      <c r="A79" s="16" t="s">
        <v>197</v>
      </c>
      <c r="B79" s="13" t="s">
        <v>28</v>
      </c>
      <c r="C79" s="11" t="s">
        <v>128</v>
      </c>
      <c r="D79" s="11" t="s">
        <v>29</v>
      </c>
      <c r="E79" s="42"/>
      <c r="F79" s="44">
        <v>400</v>
      </c>
      <c r="G79" s="44">
        <v>400</v>
      </c>
      <c r="H79" s="44">
        <v>400</v>
      </c>
      <c r="I79" s="28" t="s">
        <v>50</v>
      </c>
    </row>
    <row r="80" spans="1:10">
      <c r="A80" s="16" t="s">
        <v>198</v>
      </c>
      <c r="B80" s="13" t="s">
        <v>180</v>
      </c>
      <c r="C80" s="11" t="s">
        <v>170</v>
      </c>
      <c r="D80" s="11"/>
      <c r="E80" s="42"/>
      <c r="F80" s="44">
        <f t="shared" ref="F80:H81" si="20">F81</f>
        <v>90150</v>
      </c>
      <c r="G80" s="44">
        <f t="shared" si="20"/>
        <v>50000</v>
      </c>
      <c r="H80" s="44">
        <f t="shared" si="20"/>
        <v>40000</v>
      </c>
    </row>
    <row r="81" spans="1:10" ht="25.5">
      <c r="A81" s="16" t="s">
        <v>199</v>
      </c>
      <c r="B81" s="13" t="s">
        <v>26</v>
      </c>
      <c r="C81" s="11" t="s">
        <v>170</v>
      </c>
      <c r="D81" s="11" t="s">
        <v>27</v>
      </c>
      <c r="E81" s="42"/>
      <c r="F81" s="44">
        <f t="shared" si="20"/>
        <v>90150</v>
      </c>
      <c r="G81" s="44">
        <f t="shared" si="20"/>
        <v>50000</v>
      </c>
      <c r="H81" s="44">
        <f t="shared" si="20"/>
        <v>40000</v>
      </c>
    </row>
    <row r="82" spans="1:10" ht="25.5">
      <c r="A82" s="16" t="s">
        <v>200</v>
      </c>
      <c r="B82" s="13" t="s">
        <v>28</v>
      </c>
      <c r="C82" s="11" t="s">
        <v>170</v>
      </c>
      <c r="D82" s="11" t="s">
        <v>29</v>
      </c>
      <c r="E82" s="42"/>
      <c r="F82" s="44">
        <v>90150</v>
      </c>
      <c r="G82" s="44">
        <v>50000</v>
      </c>
      <c r="H82" s="44">
        <v>40000</v>
      </c>
    </row>
    <row r="83" spans="1:10" ht="13.5">
      <c r="A83" s="36" t="s">
        <v>201</v>
      </c>
      <c r="B83" s="13" t="s">
        <v>21</v>
      </c>
      <c r="C83" s="11" t="s">
        <v>128</v>
      </c>
      <c r="D83" s="11" t="s">
        <v>29</v>
      </c>
      <c r="E83" s="40" t="s">
        <v>40</v>
      </c>
      <c r="F83" s="44">
        <f>F77+F80</f>
        <v>90550</v>
      </c>
      <c r="G83" s="44">
        <f>G84</f>
        <v>50400</v>
      </c>
      <c r="H83" s="44">
        <f>H84</f>
        <v>40400</v>
      </c>
      <c r="J83" s="28" t="s">
        <v>50</v>
      </c>
    </row>
    <row r="84" spans="1:10">
      <c r="A84" s="11" t="s">
        <v>202</v>
      </c>
      <c r="B84" s="60" t="s">
        <v>165</v>
      </c>
      <c r="C84" s="11" t="s">
        <v>128</v>
      </c>
      <c r="D84" s="11" t="s">
        <v>29</v>
      </c>
      <c r="E84" s="40" t="s">
        <v>53</v>
      </c>
      <c r="F84" s="44">
        <f>F83</f>
        <v>90550</v>
      </c>
      <c r="G84" s="44">
        <v>50400</v>
      </c>
      <c r="H84" s="44">
        <v>40400</v>
      </c>
    </row>
    <row r="85" spans="1:10">
      <c r="A85" s="11" t="s">
        <v>203</v>
      </c>
      <c r="B85" s="61" t="s">
        <v>168</v>
      </c>
      <c r="C85" s="16"/>
      <c r="D85" s="16"/>
      <c r="E85" s="42"/>
      <c r="F85" s="43"/>
      <c r="G85" s="43">
        <v>48000</v>
      </c>
      <c r="H85" s="43">
        <v>95000</v>
      </c>
    </row>
    <row r="86" spans="1:10" s="52" customFormat="1">
      <c r="A86" s="16" t="s">
        <v>204</v>
      </c>
      <c r="B86" s="47" t="s">
        <v>162</v>
      </c>
      <c r="C86" s="16"/>
      <c r="D86" s="16"/>
      <c r="E86" s="42"/>
      <c r="F86" s="43">
        <f>F9+F39</f>
        <v>2115515</v>
      </c>
      <c r="G86" s="43">
        <f>G9+G39+G85</f>
        <v>1940474</v>
      </c>
      <c r="H86" s="43">
        <f>H9+H39+H85</f>
        <v>1874270</v>
      </c>
    </row>
    <row r="87" spans="1:10" s="52" customFormat="1">
      <c r="A87" s="48"/>
      <c r="B87" s="49"/>
      <c r="C87" s="50"/>
      <c r="D87" s="50"/>
      <c r="E87" s="50"/>
      <c r="F87" s="51"/>
    </row>
    <row r="88" spans="1:10" s="52" customFormat="1">
      <c r="A88" s="48"/>
      <c r="B88" s="49"/>
      <c r="C88" s="50"/>
      <c r="D88" s="50"/>
      <c r="E88" s="50"/>
      <c r="F88" s="51"/>
    </row>
    <row r="89" spans="1:10" s="52" customFormat="1">
      <c r="A89" s="48"/>
      <c r="B89" s="49"/>
      <c r="C89" s="50"/>
      <c r="D89" s="50"/>
      <c r="E89" s="50"/>
      <c r="F89" s="51"/>
    </row>
    <row r="90" spans="1:10" s="52" customFormat="1">
      <c r="A90" s="48"/>
      <c r="B90" s="49"/>
      <c r="C90" s="50"/>
      <c r="D90" s="50"/>
      <c r="E90" s="50"/>
      <c r="F90" s="51"/>
    </row>
    <row r="91" spans="1:10" s="52" customFormat="1">
      <c r="A91" s="48"/>
      <c r="B91" s="49"/>
      <c r="C91" s="50"/>
      <c r="D91" s="50"/>
      <c r="E91" s="50"/>
      <c r="F91" s="51"/>
    </row>
    <row r="92" spans="1:10" s="52" customFormat="1">
      <c r="A92" s="48"/>
      <c r="B92" s="49"/>
      <c r="C92" s="50"/>
      <c r="D92" s="50"/>
      <c r="E92" s="50"/>
      <c r="F92" s="51"/>
    </row>
    <row r="93" spans="1:10" s="52" customFormat="1">
      <c r="A93" s="48"/>
      <c r="B93" s="49"/>
      <c r="C93" s="50"/>
      <c r="D93" s="50"/>
      <c r="E93" s="50"/>
      <c r="F93" s="51"/>
    </row>
    <row r="94" spans="1:10" s="52" customFormat="1">
      <c r="A94" s="48"/>
      <c r="B94" s="49"/>
      <c r="C94" s="50"/>
      <c r="D94" s="50"/>
      <c r="E94" s="50"/>
      <c r="F94" s="51"/>
      <c r="H94" s="52" t="s">
        <v>50</v>
      </c>
    </row>
    <row r="95" spans="1:10" s="52" customFormat="1">
      <c r="A95" s="48"/>
      <c r="B95" s="49"/>
      <c r="C95" s="50"/>
      <c r="D95" s="50"/>
      <c r="E95" s="50"/>
      <c r="F95" s="51"/>
    </row>
    <row r="96" spans="1:10" s="52" customFormat="1">
      <c r="A96" s="48"/>
      <c r="B96" s="49"/>
      <c r="C96" s="50"/>
      <c r="D96" s="50"/>
      <c r="E96" s="50"/>
      <c r="F96" s="51"/>
    </row>
    <row r="97" spans="1:6" s="52" customFormat="1">
      <c r="A97" s="48"/>
      <c r="B97" s="49"/>
      <c r="C97" s="50"/>
      <c r="D97" s="50"/>
      <c r="E97" s="50"/>
      <c r="F97" s="51"/>
    </row>
    <row r="98" spans="1:6" s="52" customFormat="1">
      <c r="A98" s="48"/>
      <c r="B98" s="49"/>
      <c r="C98" s="50"/>
      <c r="D98" s="50"/>
      <c r="E98" s="50"/>
      <c r="F98" s="51"/>
    </row>
    <row r="99" spans="1:6" s="52" customFormat="1">
      <c r="A99" s="48"/>
      <c r="B99" s="49"/>
      <c r="C99" s="50"/>
      <c r="D99" s="50"/>
      <c r="E99" s="50"/>
      <c r="F99" s="51"/>
    </row>
    <row r="100" spans="1:6" s="52" customFormat="1">
      <c r="A100" s="48"/>
      <c r="B100" s="49"/>
      <c r="C100" s="50"/>
      <c r="D100" s="50"/>
      <c r="E100" s="50"/>
      <c r="F100" s="51"/>
    </row>
    <row r="101" spans="1:6" s="52" customFormat="1">
      <c r="A101" s="48"/>
      <c r="B101" s="49"/>
      <c r="C101" s="50"/>
      <c r="D101" s="50"/>
      <c r="E101" s="50"/>
      <c r="F101" s="51"/>
    </row>
    <row r="102" spans="1:6" s="52" customFormat="1">
      <c r="A102" s="48"/>
      <c r="B102" s="49"/>
      <c r="C102" s="50"/>
      <c r="D102" s="50"/>
      <c r="E102" s="50"/>
      <c r="F102" s="51"/>
    </row>
    <row r="103" spans="1:6" s="52" customFormat="1">
      <c r="A103" s="48"/>
      <c r="B103" s="49"/>
      <c r="C103" s="50"/>
      <c r="D103" s="50"/>
      <c r="E103" s="50"/>
      <c r="F103" s="51"/>
    </row>
    <row r="104" spans="1:6">
      <c r="A104" s="48"/>
      <c r="B104" s="49"/>
      <c r="C104" s="50"/>
      <c r="D104" s="50"/>
    </row>
  </sheetData>
  <mergeCells count="2">
    <mergeCell ref="G1:H1"/>
    <mergeCell ref="B5:H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 6</vt:lpstr>
      <vt:lpstr>прил 7</vt:lpstr>
      <vt:lpstr>'прил 6'!Область_печати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Успенка бухгалтер</cp:lastModifiedBy>
  <cp:lastPrinted>2018-11-13T02:27:43Z</cp:lastPrinted>
  <dcterms:created xsi:type="dcterms:W3CDTF">2007-10-12T08:23:45Z</dcterms:created>
  <dcterms:modified xsi:type="dcterms:W3CDTF">2018-12-26T02:23:09Z</dcterms:modified>
</cp:coreProperties>
</file>